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июль 2015" sheetId="1" r:id="rId1"/>
  </sheets>
  <definedNames>
    <definedName name="_xlnm.Print_Area" localSheetId="0">'янв.-июль 2015'!$A$1:$Q$55</definedName>
  </definedNames>
  <calcPr fullCalcOnLoad="1"/>
</workbook>
</file>

<file path=xl/sharedStrings.xml><?xml version="1.0" encoding="utf-8"?>
<sst xmlns="http://schemas.openxmlformats.org/spreadsheetml/2006/main" count="70" uniqueCount="60">
  <si>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</si>
  <si>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</si>
  <si>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</si>
  <si>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</si>
  <si>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</si>
  <si>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</si>
  <si>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</si>
  <si>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</si>
  <si>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</si>
  <si>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</si>
  <si>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</si>
  <si>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</si>
  <si>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</si>
  <si>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</si>
  <si>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</si>
  <si>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</si>
  <si>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</si>
  <si>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</si>
  <si>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</si>
  <si>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</si>
  <si>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</si>
  <si>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</si>
  <si>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</si>
  <si>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</si>
  <si>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</si>
  <si>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</si>
  <si>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</si>
  <si>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</si>
  <si>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</si>
  <si>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</si>
  <si>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</si>
  <si>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</si>
  <si>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</si>
  <si>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</si>
  <si>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</si>
  <si>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</si>
  <si>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</si>
  <si>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</si>
  <si>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</si>
  <si>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</si>
  <si>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</si>
  <si>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</si>
  <si>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</si>
  <si>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</si>
  <si>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</si>
  <si>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</si>
  <si>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</si>
  <si>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</si>
  <si>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</si>
  <si>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</si>
  <si>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</si>
  <si>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</si>
  <si>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</si>
  <si>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</si>
  <si>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</si>
  <si>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</si>
  <si>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</si>
  <si>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</si>
  <si>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Статистическая отчетность по государственной регистрации актов гражданского состояния в Республике Татарстан за 2016 г.</t>
  </si>
  <si>
    <t>Итого по РТ за 2016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</si>
</sst>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b/>
      <sz val="17"/>
      <name val="Times New Roman"/>
      <family val="1"/>
    </font>
    <font>
      <sz val="17"/>
      <name val="Arial Cyr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0" xfId="0" applyFont="1" applyFill="1" applyBorder="1" applyAlignment="1">
      <alignment vertical="top" wrapText="1"/>
    </xf>
    <xf numFmtId="0" fontId="23" fillId="31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6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6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7" fillId="0" borderId="2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vertical="center"/>
    </xf>
    <xf numFmtId="0" fontId="22" fillId="25" borderId="10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3.375" style="0" customWidth="1"/>
    <col min="4" max="4" width="12.75390625" style="0" customWidth="1"/>
    <col min="5" max="5" width="10.625" style="0" customWidth="1"/>
    <col min="6" max="6" width="12.00390625" style="0" customWidth="1"/>
    <col min="7" max="7" width="12.125" style="0" customWidth="1"/>
    <col min="8" max="8" width="12.875" style="0" customWidth="1"/>
    <col min="9" max="9" width="12.125" style="0" customWidth="1"/>
    <col min="10" max="10" width="12.00390625" style="0" customWidth="1"/>
    <col min="11" max="11" width="11.25390625" style="0" customWidth="1"/>
    <col min="12" max="12" width="12.625" style="0" customWidth="1"/>
    <col min="13" max="13" width="12.25390625" style="0" customWidth="1"/>
    <col min="14" max="14" width="13.375" style="0" customWidth="1"/>
    <col min="15" max="16" width="12.375" style="0" customWidth="1"/>
    <col min="17" max="17" width="9.625" style="0" customWidth="1"/>
  </cols>
  <sheetData>
    <row r="1" spans="1:17" ht="9.7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60"/>
      <c r="P1" s="60"/>
      <c r="Q1" s="60"/>
    </row>
    <row r="2" spans="1:17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  <c r="O2" s="59"/>
      <c r="P2" s="59"/>
      <c r="Q2" s="62"/>
    </row>
    <row r="3" spans="1:17" ht="13.5" customHeight="1">
      <c r="A3" s="55" t="s">
        <v>0</v>
      </c>
      <c r="B3" s="56" t="s">
        <v>48</v>
      </c>
      <c r="C3" s="30" t="s">
        <v>49</v>
      </c>
      <c r="D3" s="30" t="s">
        <v>49</v>
      </c>
      <c r="E3" s="30"/>
      <c r="F3" s="8" t="s">
        <v>51</v>
      </c>
      <c r="G3" s="8" t="s">
        <v>51</v>
      </c>
      <c r="H3" s="8"/>
      <c r="I3" s="30" t="s">
        <v>50</v>
      </c>
      <c r="J3" s="30" t="s">
        <v>50</v>
      </c>
      <c r="K3" s="30"/>
      <c r="L3" s="8" t="s">
        <v>56</v>
      </c>
      <c r="M3" s="8" t="s">
        <v>56</v>
      </c>
      <c r="N3" s="49"/>
      <c r="O3" s="46"/>
      <c r="P3" s="46"/>
      <c r="Q3" s="47"/>
    </row>
    <row r="4" spans="1:17" ht="15.75">
      <c r="A4" s="55"/>
      <c r="B4" s="56"/>
      <c r="C4" s="31" t="s">
        <v>52</v>
      </c>
      <c r="D4" s="31" t="s">
        <v>52</v>
      </c>
      <c r="E4" s="32" t="s">
        <v>55</v>
      </c>
      <c r="F4" s="9"/>
      <c r="G4" s="9"/>
      <c r="H4" s="10" t="s">
        <v>55</v>
      </c>
      <c r="I4" s="31"/>
      <c r="J4" s="31"/>
      <c r="K4" s="32" t="s">
        <v>55</v>
      </c>
      <c r="L4" s="9"/>
      <c r="M4" s="9"/>
      <c r="N4" s="50" t="s">
        <v>55</v>
      </c>
      <c r="O4" s="48" t="s">
        <v>57</v>
      </c>
      <c r="P4" s="48" t="s">
        <v>57</v>
      </c>
      <c r="Q4" s="52" t="s">
        <v>55</v>
      </c>
    </row>
    <row r="5" spans="1:17" ht="15.75">
      <c r="A5" s="55"/>
      <c r="B5" s="56"/>
      <c r="C5" s="42">
        <v>2015</v>
      </c>
      <c r="D5" s="42">
        <v>2016</v>
      </c>
      <c r="E5" s="33"/>
      <c r="F5" s="41">
        <v>2015</v>
      </c>
      <c r="G5" s="41">
        <v>2016</v>
      </c>
      <c r="H5" s="11"/>
      <c r="I5" s="42">
        <v>2015</v>
      </c>
      <c r="J5" s="33">
        <v>2016</v>
      </c>
      <c r="K5" s="34"/>
      <c r="L5" s="41">
        <v>2015</v>
      </c>
      <c r="M5" s="11">
        <v>2016</v>
      </c>
      <c r="N5" s="51"/>
      <c r="O5" s="42">
        <v>2015</v>
      </c>
      <c r="P5" s="33">
        <v>2016</v>
      </c>
      <c r="Q5" s="53"/>
    </row>
    <row r="6" spans="1:17" ht="15">
      <c r="A6" s="2">
        <v>1</v>
      </c>
      <c r="B6" s="22" t="s">
        <v>1</v>
      </c>
      <c r="C6" s="37">
        <v>410</v>
      </c>
      <c r="D6" s="37">
        <v>378</v>
      </c>
      <c r="E6" s="38">
        <f>(D6-C6)/C6</f>
        <v>-0.07804878048780488</v>
      </c>
      <c r="F6" s="12">
        <v>546</v>
      </c>
      <c r="G6" s="12">
        <v>514</v>
      </c>
      <c r="H6" s="13">
        <f>(G6-F6)/F6</f>
        <v>-0.05860805860805861</v>
      </c>
      <c r="I6" s="35">
        <v>169</v>
      </c>
      <c r="J6" s="35">
        <v>117</v>
      </c>
      <c r="K6" s="36">
        <f>(J6-I6)/I6</f>
        <v>-0.3076923076923077</v>
      </c>
      <c r="L6" s="12">
        <v>112</v>
      </c>
      <c r="M6" s="12">
        <v>110</v>
      </c>
      <c r="N6" s="13">
        <f>(M6-L6)/L6</f>
        <v>-0.017857142857142856</v>
      </c>
      <c r="O6" s="35">
        <v>1314</v>
      </c>
      <c r="P6" s="35">
        <v>1198</v>
      </c>
      <c r="Q6" s="36">
        <f>(P6-O6)/O6</f>
        <v>-0.0882800608828006</v>
      </c>
    </row>
    <row r="7" spans="1:17" ht="15">
      <c r="A7" s="2">
        <f>A6+1</f>
        <v>2</v>
      </c>
      <c r="B7" s="22" t="s">
        <v>2</v>
      </c>
      <c r="C7" s="37">
        <v>790</v>
      </c>
      <c r="D7" s="37">
        <v>742</v>
      </c>
      <c r="E7" s="38">
        <f aca="true" t="shared" si="0" ref="E7:E55">(D7-C7)/C7</f>
        <v>-0.060759493670886074</v>
      </c>
      <c r="F7" s="14">
        <v>892</v>
      </c>
      <c r="G7" s="14">
        <v>831</v>
      </c>
      <c r="H7" s="13">
        <f aca="true" t="shared" si="1" ref="H7:H55">(G7-F7)/F7</f>
        <v>-0.06838565022421525</v>
      </c>
      <c r="I7" s="37">
        <v>402</v>
      </c>
      <c r="J7" s="37">
        <v>333</v>
      </c>
      <c r="K7" s="38">
        <f aca="true" t="shared" si="2" ref="K7:K55">(J7-I7)/I7</f>
        <v>-0.17164179104477612</v>
      </c>
      <c r="L7" s="14">
        <v>208</v>
      </c>
      <c r="M7" s="14">
        <v>191</v>
      </c>
      <c r="N7" s="13">
        <f aca="true" t="shared" si="3" ref="N7:N55">(M7-L7)/L7</f>
        <v>-0.08173076923076923</v>
      </c>
      <c r="O7" s="37">
        <v>2419</v>
      </c>
      <c r="P7" s="37">
        <v>2227</v>
      </c>
      <c r="Q7" s="38">
        <f aca="true" t="shared" si="4" ref="Q7:Q55">(P7-O7)/O7</f>
        <v>-0.07937164117403886</v>
      </c>
    </row>
    <row r="8" spans="1:17" ht="15">
      <c r="A8" s="2">
        <f aca="true" t="shared" si="5" ref="A8:A36">A7+1</f>
        <v>3</v>
      </c>
      <c r="B8" s="22" t="s">
        <v>3</v>
      </c>
      <c r="C8" s="37">
        <v>264</v>
      </c>
      <c r="D8" s="37">
        <v>258</v>
      </c>
      <c r="E8" s="38">
        <f t="shared" si="0"/>
        <v>-0.022727272727272728</v>
      </c>
      <c r="F8" s="14">
        <v>438</v>
      </c>
      <c r="G8" s="14">
        <v>416</v>
      </c>
      <c r="H8" s="13">
        <f t="shared" si="1"/>
        <v>-0.0502283105022831</v>
      </c>
      <c r="I8" s="37">
        <v>152</v>
      </c>
      <c r="J8" s="37">
        <v>118</v>
      </c>
      <c r="K8" s="38">
        <f t="shared" si="2"/>
        <v>-0.2236842105263158</v>
      </c>
      <c r="L8" s="14">
        <v>58</v>
      </c>
      <c r="M8" s="14">
        <v>51</v>
      </c>
      <c r="N8" s="13">
        <f t="shared" si="3"/>
        <v>-0.1206896551724138</v>
      </c>
      <c r="O8" s="37">
        <v>971</v>
      </c>
      <c r="P8" s="37">
        <v>888</v>
      </c>
      <c r="Q8" s="38">
        <f t="shared" si="4"/>
        <v>-0.0854788877445932</v>
      </c>
    </row>
    <row r="9" spans="1:17" ht="15">
      <c r="A9" s="2">
        <f t="shared" si="5"/>
        <v>4</v>
      </c>
      <c r="B9" s="23" t="s">
        <v>4</v>
      </c>
      <c r="C9" s="37">
        <v>272</v>
      </c>
      <c r="D9" s="37">
        <v>288</v>
      </c>
      <c r="E9" s="38">
        <f t="shared" si="0"/>
        <v>0.058823529411764705</v>
      </c>
      <c r="F9" s="14">
        <v>504</v>
      </c>
      <c r="G9" s="14">
        <v>424</v>
      </c>
      <c r="H9" s="13">
        <f t="shared" si="1"/>
        <v>-0.15873015873015872</v>
      </c>
      <c r="I9" s="37">
        <v>179</v>
      </c>
      <c r="J9" s="37">
        <v>134</v>
      </c>
      <c r="K9" s="38">
        <f t="shared" si="2"/>
        <v>-0.25139664804469275</v>
      </c>
      <c r="L9" s="14">
        <v>57</v>
      </c>
      <c r="M9" s="14">
        <v>70</v>
      </c>
      <c r="N9" s="13">
        <f t="shared" si="3"/>
        <v>0.22807017543859648</v>
      </c>
      <c r="O9" s="37">
        <v>1053</v>
      </c>
      <c r="P9" s="37">
        <v>945</v>
      </c>
      <c r="Q9" s="38">
        <f t="shared" si="4"/>
        <v>-0.10256410256410256</v>
      </c>
    </row>
    <row r="10" spans="1:17" ht="15">
      <c r="A10" s="2">
        <f t="shared" si="5"/>
        <v>5</v>
      </c>
      <c r="B10" s="23" t="s">
        <v>5</v>
      </c>
      <c r="C10" s="37">
        <v>260</v>
      </c>
      <c r="D10" s="37">
        <v>212</v>
      </c>
      <c r="E10" s="38">
        <f t="shared" si="0"/>
        <v>-0.18461538461538463</v>
      </c>
      <c r="F10" s="14">
        <v>379</v>
      </c>
      <c r="G10" s="14">
        <v>367</v>
      </c>
      <c r="H10" s="13">
        <f t="shared" si="1"/>
        <v>-0.0316622691292876</v>
      </c>
      <c r="I10" s="37">
        <v>155</v>
      </c>
      <c r="J10" s="37">
        <v>111</v>
      </c>
      <c r="K10" s="38">
        <f t="shared" si="2"/>
        <v>-0.2838709677419355</v>
      </c>
      <c r="L10" s="14">
        <v>52</v>
      </c>
      <c r="M10" s="14">
        <v>69</v>
      </c>
      <c r="N10" s="13">
        <f t="shared" si="3"/>
        <v>0.3269230769230769</v>
      </c>
      <c r="O10" s="37">
        <v>895</v>
      </c>
      <c r="P10" s="37">
        <v>801</v>
      </c>
      <c r="Q10" s="38">
        <f t="shared" si="4"/>
        <v>-0.10502793296089385</v>
      </c>
    </row>
    <row r="11" spans="1:17" ht="15">
      <c r="A11" s="2">
        <f t="shared" si="5"/>
        <v>6</v>
      </c>
      <c r="B11" s="24" t="s">
        <v>6</v>
      </c>
      <c r="C11" s="37">
        <v>157</v>
      </c>
      <c r="D11" s="37">
        <v>145</v>
      </c>
      <c r="E11" s="38">
        <f t="shared" si="0"/>
        <v>-0.07643312101910828</v>
      </c>
      <c r="F11" s="14">
        <v>328</v>
      </c>
      <c r="G11" s="14">
        <v>276</v>
      </c>
      <c r="H11" s="13">
        <f t="shared" si="1"/>
        <v>-0.15853658536585366</v>
      </c>
      <c r="I11" s="37">
        <v>88</v>
      </c>
      <c r="J11" s="37">
        <v>89</v>
      </c>
      <c r="K11" s="38">
        <f t="shared" si="2"/>
        <v>0.011363636363636364</v>
      </c>
      <c r="L11" s="14">
        <v>41</v>
      </c>
      <c r="M11" s="14">
        <v>29</v>
      </c>
      <c r="N11" s="13">
        <f t="shared" si="3"/>
        <v>-0.2926829268292683</v>
      </c>
      <c r="O11" s="37">
        <v>637</v>
      </c>
      <c r="P11" s="37">
        <v>559</v>
      </c>
      <c r="Q11" s="38">
        <f t="shared" si="4"/>
        <v>-0.12244897959183673</v>
      </c>
    </row>
    <row r="12" spans="1:17" ht="15">
      <c r="A12" s="2">
        <f t="shared" si="5"/>
        <v>7</v>
      </c>
      <c r="B12" s="43" t="s">
        <v>7</v>
      </c>
      <c r="C12" s="37">
        <v>3268</v>
      </c>
      <c r="D12" s="37">
        <v>3162</v>
      </c>
      <c r="E12" s="38">
        <f t="shared" si="0"/>
        <v>-0.03243574051407589</v>
      </c>
      <c r="F12" s="14">
        <v>2478</v>
      </c>
      <c r="G12" s="14">
        <v>2200</v>
      </c>
      <c r="H12" s="13">
        <f t="shared" si="1"/>
        <v>-0.11218724778046812</v>
      </c>
      <c r="I12" s="37">
        <v>1615</v>
      </c>
      <c r="J12" s="37">
        <v>1365</v>
      </c>
      <c r="K12" s="38">
        <f t="shared" si="2"/>
        <v>-0.15479876160990713</v>
      </c>
      <c r="L12" s="14">
        <v>793</v>
      </c>
      <c r="M12" s="14">
        <v>783</v>
      </c>
      <c r="N12" s="13">
        <f t="shared" si="3"/>
        <v>-0.012610340479192938</v>
      </c>
      <c r="O12" s="37">
        <v>8621</v>
      </c>
      <c r="P12" s="37">
        <v>7978</v>
      </c>
      <c r="Q12" s="38">
        <f t="shared" si="4"/>
        <v>-0.07458531492866256</v>
      </c>
    </row>
    <row r="13" spans="1:17" ht="15">
      <c r="A13" s="2">
        <f t="shared" si="5"/>
        <v>8</v>
      </c>
      <c r="B13" s="23" t="s">
        <v>8</v>
      </c>
      <c r="C13" s="37">
        <v>140</v>
      </c>
      <c r="D13" s="37">
        <v>120</v>
      </c>
      <c r="E13" s="38">
        <f t="shared" si="0"/>
        <v>-0.14285714285714285</v>
      </c>
      <c r="F13" s="14">
        <v>331</v>
      </c>
      <c r="G13" s="14">
        <v>350</v>
      </c>
      <c r="H13" s="13">
        <f t="shared" si="1"/>
        <v>0.05740181268882175</v>
      </c>
      <c r="I13" s="37">
        <v>89</v>
      </c>
      <c r="J13" s="37">
        <v>73</v>
      </c>
      <c r="K13" s="38">
        <f t="shared" si="2"/>
        <v>-0.1797752808988764</v>
      </c>
      <c r="L13" s="14">
        <v>33</v>
      </c>
      <c r="M13" s="14">
        <v>42</v>
      </c>
      <c r="N13" s="13">
        <f t="shared" si="3"/>
        <v>0.2727272727272727</v>
      </c>
      <c r="O13" s="37">
        <v>615</v>
      </c>
      <c r="P13" s="37">
        <v>604</v>
      </c>
      <c r="Q13" s="38">
        <f t="shared" si="4"/>
        <v>-0.01788617886178862</v>
      </c>
    </row>
    <row r="14" spans="1:17" ht="15">
      <c r="A14" s="2">
        <f t="shared" si="5"/>
        <v>9</v>
      </c>
      <c r="B14" s="25" t="s">
        <v>9</v>
      </c>
      <c r="C14" s="37">
        <v>591</v>
      </c>
      <c r="D14" s="37">
        <v>519</v>
      </c>
      <c r="E14" s="38">
        <f t="shared" si="0"/>
        <v>-0.1218274111675127</v>
      </c>
      <c r="F14" s="14">
        <v>655</v>
      </c>
      <c r="G14" s="14">
        <v>650</v>
      </c>
      <c r="H14" s="13">
        <f t="shared" si="1"/>
        <v>-0.007633587786259542</v>
      </c>
      <c r="I14" s="37">
        <v>363</v>
      </c>
      <c r="J14" s="37">
        <v>271</v>
      </c>
      <c r="K14" s="38">
        <f t="shared" si="2"/>
        <v>-0.2534435261707989</v>
      </c>
      <c r="L14" s="14">
        <v>104</v>
      </c>
      <c r="M14" s="14">
        <v>119</v>
      </c>
      <c r="N14" s="13">
        <f t="shared" si="3"/>
        <v>0.14423076923076922</v>
      </c>
      <c r="O14" s="37">
        <v>1804</v>
      </c>
      <c r="P14" s="37">
        <v>1623</v>
      </c>
      <c r="Q14" s="38">
        <f t="shared" si="4"/>
        <v>-0.10033259423503325</v>
      </c>
    </row>
    <row r="15" spans="1:17" ht="15">
      <c r="A15" s="2">
        <f t="shared" si="5"/>
        <v>10</v>
      </c>
      <c r="B15" s="25" t="s">
        <v>10</v>
      </c>
      <c r="C15" s="37">
        <v>90</v>
      </c>
      <c r="D15" s="37">
        <v>86</v>
      </c>
      <c r="E15" s="38">
        <f t="shared" si="0"/>
        <v>-0.044444444444444446</v>
      </c>
      <c r="F15" s="14">
        <v>222</v>
      </c>
      <c r="G15" s="14">
        <v>199</v>
      </c>
      <c r="H15" s="13">
        <f t="shared" si="1"/>
        <v>-0.1036036036036036</v>
      </c>
      <c r="I15" s="37">
        <v>75</v>
      </c>
      <c r="J15" s="37">
        <v>55</v>
      </c>
      <c r="K15" s="38">
        <f t="shared" si="2"/>
        <v>-0.26666666666666666</v>
      </c>
      <c r="L15" s="14">
        <v>17</v>
      </c>
      <c r="M15" s="14">
        <v>21</v>
      </c>
      <c r="N15" s="13">
        <f t="shared" si="3"/>
        <v>0.23529411764705882</v>
      </c>
      <c r="O15" s="37">
        <v>409</v>
      </c>
      <c r="P15" s="37">
        <v>369</v>
      </c>
      <c r="Q15" s="38">
        <f t="shared" si="4"/>
        <v>-0.097799511002445</v>
      </c>
    </row>
    <row r="16" spans="1:17" ht="15">
      <c r="A16" s="2">
        <f t="shared" si="5"/>
        <v>11</v>
      </c>
      <c r="B16" s="25" t="s">
        <v>11</v>
      </c>
      <c r="C16" s="37">
        <v>368</v>
      </c>
      <c r="D16" s="37">
        <v>386</v>
      </c>
      <c r="E16" s="38">
        <f t="shared" si="0"/>
        <v>0.04891304347826087</v>
      </c>
      <c r="F16" s="14">
        <v>472</v>
      </c>
      <c r="G16" s="14">
        <v>478</v>
      </c>
      <c r="H16" s="13">
        <f t="shared" si="1"/>
        <v>0.012711864406779662</v>
      </c>
      <c r="I16" s="37">
        <v>202</v>
      </c>
      <c r="J16" s="37">
        <v>164</v>
      </c>
      <c r="K16" s="38">
        <f t="shared" si="2"/>
        <v>-0.18811881188118812</v>
      </c>
      <c r="L16" s="14">
        <v>89</v>
      </c>
      <c r="M16" s="14">
        <v>111</v>
      </c>
      <c r="N16" s="13">
        <f t="shared" si="3"/>
        <v>0.24719101123595505</v>
      </c>
      <c r="O16" s="37">
        <v>1199</v>
      </c>
      <c r="P16" s="37">
        <v>1206</v>
      </c>
      <c r="Q16" s="38">
        <f t="shared" si="4"/>
        <v>0.005838198498748957</v>
      </c>
    </row>
    <row r="17" spans="1:17" ht="15">
      <c r="A17" s="2">
        <f t="shared" si="5"/>
        <v>12</v>
      </c>
      <c r="B17" s="25" t="s">
        <v>12</v>
      </c>
      <c r="C17" s="37">
        <v>380</v>
      </c>
      <c r="D17" s="37">
        <v>307</v>
      </c>
      <c r="E17" s="38">
        <f t="shared" si="0"/>
        <v>-0.19210526315789472</v>
      </c>
      <c r="F17" s="14">
        <v>398</v>
      </c>
      <c r="G17" s="14">
        <v>345</v>
      </c>
      <c r="H17" s="13">
        <f t="shared" si="1"/>
        <v>-0.13316582914572864</v>
      </c>
      <c r="I17" s="37">
        <v>251</v>
      </c>
      <c r="J17" s="37">
        <v>188</v>
      </c>
      <c r="K17" s="38">
        <f t="shared" si="2"/>
        <v>-0.250996015936255</v>
      </c>
      <c r="L17" s="14">
        <v>40</v>
      </c>
      <c r="M17" s="14">
        <v>47</v>
      </c>
      <c r="N17" s="13">
        <f t="shared" si="3"/>
        <v>0.175</v>
      </c>
      <c r="O17" s="37">
        <v>1103</v>
      </c>
      <c r="P17" s="37">
        <v>916</v>
      </c>
      <c r="Q17" s="38">
        <f t="shared" si="4"/>
        <v>-0.16953762466001812</v>
      </c>
    </row>
    <row r="18" spans="1:17" ht="15">
      <c r="A18" s="2">
        <f t="shared" si="5"/>
        <v>13</v>
      </c>
      <c r="B18" s="25" t="s">
        <v>13</v>
      </c>
      <c r="C18" s="37">
        <v>1409</v>
      </c>
      <c r="D18" s="37">
        <v>1327</v>
      </c>
      <c r="E18" s="38">
        <f t="shared" si="0"/>
        <v>-0.05819730305180979</v>
      </c>
      <c r="F18" s="14">
        <v>1553</v>
      </c>
      <c r="G18" s="14">
        <v>1432</v>
      </c>
      <c r="H18" s="13">
        <f t="shared" si="1"/>
        <v>-0.07791371538956858</v>
      </c>
      <c r="I18" s="37">
        <v>776</v>
      </c>
      <c r="J18" s="37">
        <v>651</v>
      </c>
      <c r="K18" s="38">
        <f t="shared" si="2"/>
        <v>-0.16108247422680413</v>
      </c>
      <c r="L18" s="14">
        <v>381</v>
      </c>
      <c r="M18" s="14">
        <v>374</v>
      </c>
      <c r="N18" s="13">
        <f t="shared" si="3"/>
        <v>-0.01837270341207349</v>
      </c>
      <c r="O18" s="37">
        <v>4399</v>
      </c>
      <c r="P18" s="37">
        <v>4074</v>
      </c>
      <c r="Q18" s="38">
        <f t="shared" si="4"/>
        <v>-0.07388042736985678</v>
      </c>
    </row>
    <row r="19" spans="1:17" ht="15">
      <c r="A19" s="2">
        <f t="shared" si="5"/>
        <v>14</v>
      </c>
      <c r="B19" s="26" t="s">
        <v>14</v>
      </c>
      <c r="C19" s="37">
        <v>510</v>
      </c>
      <c r="D19" s="37">
        <v>374</v>
      </c>
      <c r="E19" s="38">
        <f t="shared" si="0"/>
        <v>-0.26666666666666666</v>
      </c>
      <c r="F19" s="14">
        <v>691</v>
      </c>
      <c r="G19" s="14">
        <v>679</v>
      </c>
      <c r="H19" s="13">
        <f t="shared" si="1"/>
        <v>-0.017366136034732273</v>
      </c>
      <c r="I19" s="37">
        <v>268</v>
      </c>
      <c r="J19" s="37">
        <v>173</v>
      </c>
      <c r="K19" s="38">
        <f t="shared" si="2"/>
        <v>-0.35447761194029853</v>
      </c>
      <c r="L19" s="14">
        <v>96</v>
      </c>
      <c r="M19" s="14">
        <v>116</v>
      </c>
      <c r="N19" s="13">
        <f t="shared" si="3"/>
        <v>0.20833333333333334</v>
      </c>
      <c r="O19" s="37">
        <v>1632</v>
      </c>
      <c r="P19" s="37">
        <v>1405</v>
      </c>
      <c r="Q19" s="38">
        <f t="shared" si="4"/>
        <v>-0.13909313725490197</v>
      </c>
    </row>
    <row r="20" spans="1:17" ht="15">
      <c r="A20" s="2">
        <f t="shared" si="5"/>
        <v>15</v>
      </c>
      <c r="B20" s="25" t="s">
        <v>15</v>
      </c>
      <c r="C20" s="37">
        <v>121</v>
      </c>
      <c r="D20" s="37">
        <v>105</v>
      </c>
      <c r="E20" s="38">
        <f t="shared" si="0"/>
        <v>-0.1322314049586777</v>
      </c>
      <c r="F20" s="14">
        <v>294</v>
      </c>
      <c r="G20" s="14">
        <v>259</v>
      </c>
      <c r="H20" s="13">
        <f t="shared" si="1"/>
        <v>-0.11904761904761904</v>
      </c>
      <c r="I20" s="37">
        <v>56</v>
      </c>
      <c r="J20" s="37">
        <v>52</v>
      </c>
      <c r="K20" s="38">
        <f t="shared" si="2"/>
        <v>-0.07142857142857142</v>
      </c>
      <c r="L20" s="14">
        <v>43</v>
      </c>
      <c r="M20" s="14">
        <v>46</v>
      </c>
      <c r="N20" s="54">
        <f t="shared" si="3"/>
        <v>0.06976744186046512</v>
      </c>
      <c r="O20" s="37">
        <v>556</v>
      </c>
      <c r="P20" s="37">
        <v>503</v>
      </c>
      <c r="Q20" s="38">
        <f t="shared" si="4"/>
        <v>-0.09532374100719425</v>
      </c>
    </row>
    <row r="21" spans="1:17" ht="15">
      <c r="A21" s="2">
        <f t="shared" si="5"/>
        <v>16</v>
      </c>
      <c r="B21" s="25" t="s">
        <v>16</v>
      </c>
      <c r="C21" s="37">
        <v>449</v>
      </c>
      <c r="D21" s="37">
        <v>401</v>
      </c>
      <c r="E21" s="38">
        <f t="shared" si="0"/>
        <v>-0.10690423162583519</v>
      </c>
      <c r="F21" s="14">
        <v>544</v>
      </c>
      <c r="G21" s="14">
        <v>547</v>
      </c>
      <c r="H21" s="13">
        <f t="shared" si="1"/>
        <v>0.0055147058823529415</v>
      </c>
      <c r="I21" s="37">
        <v>218</v>
      </c>
      <c r="J21" s="37">
        <v>203</v>
      </c>
      <c r="K21" s="38">
        <f t="shared" si="2"/>
        <v>-0.06880733944954129</v>
      </c>
      <c r="L21" s="14">
        <v>132</v>
      </c>
      <c r="M21" s="14">
        <v>121</v>
      </c>
      <c r="N21" s="13">
        <f t="shared" si="3"/>
        <v>-0.08333333333333333</v>
      </c>
      <c r="O21" s="37">
        <v>1445</v>
      </c>
      <c r="P21" s="37">
        <v>1375</v>
      </c>
      <c r="Q21" s="38">
        <f t="shared" si="4"/>
        <v>-0.04844290657439446</v>
      </c>
    </row>
    <row r="22" spans="1:17" ht="15">
      <c r="A22" s="2">
        <f t="shared" si="5"/>
        <v>17</v>
      </c>
      <c r="B22" s="26" t="s">
        <v>17</v>
      </c>
      <c r="C22" s="37">
        <v>154</v>
      </c>
      <c r="D22" s="37">
        <v>175</v>
      </c>
      <c r="E22" s="38">
        <f t="shared" si="0"/>
        <v>0.13636363636363635</v>
      </c>
      <c r="F22" s="14">
        <v>378</v>
      </c>
      <c r="G22" s="14">
        <v>338</v>
      </c>
      <c r="H22" s="13">
        <f t="shared" si="1"/>
        <v>-0.10582010582010581</v>
      </c>
      <c r="I22" s="37">
        <v>99</v>
      </c>
      <c r="J22" s="37">
        <v>67</v>
      </c>
      <c r="K22" s="38">
        <f t="shared" si="2"/>
        <v>-0.32323232323232326</v>
      </c>
      <c r="L22" s="14">
        <v>42</v>
      </c>
      <c r="M22" s="14">
        <v>34</v>
      </c>
      <c r="N22" s="13">
        <f t="shared" si="3"/>
        <v>-0.19047619047619047</v>
      </c>
      <c r="O22" s="37">
        <v>696</v>
      </c>
      <c r="P22" s="37">
        <v>639</v>
      </c>
      <c r="Q22" s="38">
        <f t="shared" si="4"/>
        <v>-0.08189655172413793</v>
      </c>
    </row>
    <row r="23" spans="1:17" ht="15">
      <c r="A23" s="2">
        <f t="shared" si="5"/>
        <v>18</v>
      </c>
      <c r="B23" s="45" t="s">
        <v>18</v>
      </c>
      <c r="C23" s="37">
        <v>1233</v>
      </c>
      <c r="D23" s="37">
        <v>1147</v>
      </c>
      <c r="E23" s="38">
        <f t="shared" si="0"/>
        <v>-0.06974858069748581</v>
      </c>
      <c r="F23" s="14">
        <v>887</v>
      </c>
      <c r="G23" s="14">
        <v>866</v>
      </c>
      <c r="H23" s="13">
        <f t="shared" si="1"/>
        <v>-0.02367531003382187</v>
      </c>
      <c r="I23" s="37">
        <v>727</v>
      </c>
      <c r="J23" s="37">
        <v>584</v>
      </c>
      <c r="K23" s="38">
        <f t="shared" si="2"/>
        <v>-0.19669876203576342</v>
      </c>
      <c r="L23" s="14">
        <v>333</v>
      </c>
      <c r="M23" s="14">
        <v>328</v>
      </c>
      <c r="N23" s="13">
        <f t="shared" si="3"/>
        <v>-0.015015015015015015</v>
      </c>
      <c r="O23" s="37">
        <v>3395</v>
      </c>
      <c r="P23" s="37">
        <v>3106</v>
      </c>
      <c r="Q23" s="38">
        <f t="shared" si="4"/>
        <v>-0.08512518409425626</v>
      </c>
    </row>
    <row r="24" spans="1:17" ht="15">
      <c r="A24" s="2">
        <f t="shared" si="5"/>
        <v>19</v>
      </c>
      <c r="B24" s="25" t="s">
        <v>19</v>
      </c>
      <c r="C24" s="37">
        <v>570</v>
      </c>
      <c r="D24" s="37">
        <v>551</v>
      </c>
      <c r="E24" s="38">
        <f t="shared" si="0"/>
        <v>-0.03333333333333333</v>
      </c>
      <c r="F24" s="14">
        <v>729</v>
      </c>
      <c r="G24" s="14">
        <v>790</v>
      </c>
      <c r="H24" s="13">
        <f t="shared" si="1"/>
        <v>0.08367626886145405</v>
      </c>
      <c r="I24" s="37">
        <v>333</v>
      </c>
      <c r="J24" s="37">
        <v>255</v>
      </c>
      <c r="K24" s="38">
        <f t="shared" si="2"/>
        <v>-0.23423423423423423</v>
      </c>
      <c r="L24" s="14">
        <v>218</v>
      </c>
      <c r="M24" s="14">
        <v>196</v>
      </c>
      <c r="N24" s="13">
        <f t="shared" si="3"/>
        <v>-0.10091743119266056</v>
      </c>
      <c r="O24" s="37">
        <v>1973</v>
      </c>
      <c r="P24" s="37">
        <v>1907</v>
      </c>
      <c r="Q24" s="38">
        <f t="shared" si="4"/>
        <v>-0.03345159655347187</v>
      </c>
    </row>
    <row r="25" spans="1:17" ht="15">
      <c r="A25" s="2">
        <f t="shared" si="5"/>
        <v>20</v>
      </c>
      <c r="B25" s="25" t="s">
        <v>20</v>
      </c>
      <c r="C25" s="37">
        <v>1662</v>
      </c>
      <c r="D25" s="37">
        <v>1571</v>
      </c>
      <c r="E25" s="38">
        <f t="shared" si="0"/>
        <v>-0.05475330926594465</v>
      </c>
      <c r="F25" s="14">
        <v>2289</v>
      </c>
      <c r="G25" s="14">
        <v>2341</v>
      </c>
      <c r="H25" s="13">
        <f t="shared" si="1"/>
        <v>0.022717343818261248</v>
      </c>
      <c r="I25" s="37">
        <v>1046</v>
      </c>
      <c r="J25" s="37">
        <v>931</v>
      </c>
      <c r="K25" s="38">
        <f t="shared" si="2"/>
        <v>-0.10994263862332695</v>
      </c>
      <c r="L25" s="14">
        <v>573</v>
      </c>
      <c r="M25" s="14">
        <v>536</v>
      </c>
      <c r="N25" s="13">
        <f t="shared" si="3"/>
        <v>-0.06457242582897033</v>
      </c>
      <c r="O25" s="37">
        <v>5946</v>
      </c>
      <c r="P25" s="37">
        <v>5739</v>
      </c>
      <c r="Q25" s="38">
        <f t="shared" si="4"/>
        <v>-0.03481331987891019</v>
      </c>
    </row>
    <row r="26" spans="1:17" ht="15">
      <c r="A26" s="2">
        <f t="shared" si="5"/>
        <v>21</v>
      </c>
      <c r="B26" s="25" t="s">
        <v>21</v>
      </c>
      <c r="C26" s="37">
        <v>102</v>
      </c>
      <c r="D26" s="37">
        <v>78</v>
      </c>
      <c r="E26" s="38">
        <f t="shared" si="0"/>
        <v>-0.23529411764705882</v>
      </c>
      <c r="F26" s="14">
        <v>216</v>
      </c>
      <c r="G26" s="14">
        <v>253</v>
      </c>
      <c r="H26" s="13">
        <f t="shared" si="1"/>
        <v>0.1712962962962963</v>
      </c>
      <c r="I26" s="37">
        <v>65</v>
      </c>
      <c r="J26" s="37">
        <v>39</v>
      </c>
      <c r="K26" s="38">
        <f t="shared" si="2"/>
        <v>-0.4</v>
      </c>
      <c r="L26" s="14">
        <v>28</v>
      </c>
      <c r="M26" s="14">
        <v>21</v>
      </c>
      <c r="N26" s="13">
        <f t="shared" si="3"/>
        <v>-0.25</v>
      </c>
      <c r="O26" s="37">
        <v>433</v>
      </c>
      <c r="P26" s="37">
        <v>403</v>
      </c>
      <c r="Q26" s="38">
        <f t="shared" si="4"/>
        <v>-0.06928406466512702</v>
      </c>
    </row>
    <row r="27" spans="1:17" ht="15">
      <c r="A27" s="2">
        <f t="shared" si="5"/>
        <v>22</v>
      </c>
      <c r="B27" s="25" t="s">
        <v>22</v>
      </c>
      <c r="C27" s="37">
        <v>89</v>
      </c>
      <c r="D27" s="37">
        <v>84</v>
      </c>
      <c r="E27" s="38">
        <f t="shared" si="0"/>
        <v>-0.056179775280898875</v>
      </c>
      <c r="F27" s="14">
        <v>274</v>
      </c>
      <c r="G27" s="14">
        <v>268</v>
      </c>
      <c r="H27" s="13">
        <f t="shared" si="1"/>
        <v>-0.021897810218978103</v>
      </c>
      <c r="I27" s="37">
        <v>73</v>
      </c>
      <c r="J27" s="37">
        <v>56</v>
      </c>
      <c r="K27" s="38">
        <f t="shared" si="2"/>
        <v>-0.2328767123287671</v>
      </c>
      <c r="L27" s="14">
        <v>41</v>
      </c>
      <c r="M27" s="14">
        <v>49</v>
      </c>
      <c r="N27" s="13">
        <f t="shared" si="3"/>
        <v>0.1951219512195122</v>
      </c>
      <c r="O27" s="37">
        <v>507</v>
      </c>
      <c r="P27" s="37">
        <v>483</v>
      </c>
      <c r="Q27" s="38">
        <f t="shared" si="4"/>
        <v>-0.047337278106508875</v>
      </c>
    </row>
    <row r="28" spans="1:17" ht="15">
      <c r="A28" s="2">
        <f t="shared" si="5"/>
        <v>23</v>
      </c>
      <c r="B28" s="25" t="s">
        <v>23</v>
      </c>
      <c r="C28" s="37">
        <v>665</v>
      </c>
      <c r="D28" s="37">
        <v>583</v>
      </c>
      <c r="E28" s="38">
        <f t="shared" si="0"/>
        <v>-0.12330827067669173</v>
      </c>
      <c r="F28" s="14">
        <v>716</v>
      </c>
      <c r="G28" s="14">
        <v>603</v>
      </c>
      <c r="H28" s="13">
        <f t="shared" si="1"/>
        <v>-0.15782122905027932</v>
      </c>
      <c r="I28" s="37">
        <v>383</v>
      </c>
      <c r="J28" s="37">
        <v>284</v>
      </c>
      <c r="K28" s="38">
        <f t="shared" si="2"/>
        <v>-0.2584856396866841</v>
      </c>
      <c r="L28" s="14">
        <v>103</v>
      </c>
      <c r="M28" s="14">
        <v>90</v>
      </c>
      <c r="N28" s="13">
        <f t="shared" si="3"/>
        <v>-0.1262135922330097</v>
      </c>
      <c r="O28" s="37">
        <v>1938</v>
      </c>
      <c r="P28" s="37">
        <v>1612</v>
      </c>
      <c r="Q28" s="38">
        <f t="shared" si="4"/>
        <v>-0.16821465428276575</v>
      </c>
    </row>
    <row r="29" spans="1:17" ht="15">
      <c r="A29" s="2">
        <f t="shared" si="5"/>
        <v>24</v>
      </c>
      <c r="B29" s="25" t="s">
        <v>24</v>
      </c>
      <c r="C29" s="37">
        <v>343</v>
      </c>
      <c r="D29" s="37">
        <v>313</v>
      </c>
      <c r="E29" s="38">
        <f t="shared" si="0"/>
        <v>-0.08746355685131195</v>
      </c>
      <c r="F29" s="14">
        <v>489</v>
      </c>
      <c r="G29" s="14">
        <v>466</v>
      </c>
      <c r="H29" s="13">
        <f t="shared" si="1"/>
        <v>-0.04703476482617587</v>
      </c>
      <c r="I29" s="37">
        <v>147</v>
      </c>
      <c r="J29" s="37">
        <v>127</v>
      </c>
      <c r="K29" s="38">
        <f t="shared" si="2"/>
        <v>-0.1360544217687075</v>
      </c>
      <c r="L29" s="14">
        <v>105</v>
      </c>
      <c r="M29" s="14">
        <v>102</v>
      </c>
      <c r="N29" s="54">
        <f t="shared" si="3"/>
        <v>-0.02857142857142857</v>
      </c>
      <c r="O29" s="37">
        <v>1183</v>
      </c>
      <c r="P29" s="37">
        <v>1109</v>
      </c>
      <c r="Q29" s="38">
        <f t="shared" si="4"/>
        <v>-0.06255283178360102</v>
      </c>
    </row>
    <row r="30" spans="1:17" ht="15">
      <c r="A30" s="2">
        <f t="shared" si="5"/>
        <v>25</v>
      </c>
      <c r="B30" s="26" t="s">
        <v>25</v>
      </c>
      <c r="C30" s="37">
        <v>999</v>
      </c>
      <c r="D30" s="37">
        <v>949</v>
      </c>
      <c r="E30" s="38">
        <f t="shared" si="0"/>
        <v>-0.05005005005005005</v>
      </c>
      <c r="F30" s="14">
        <v>1285</v>
      </c>
      <c r="G30" s="14">
        <v>1212</v>
      </c>
      <c r="H30" s="13">
        <f t="shared" si="1"/>
        <v>-0.05680933852140078</v>
      </c>
      <c r="I30" s="37">
        <v>580</v>
      </c>
      <c r="J30" s="37">
        <v>502</v>
      </c>
      <c r="K30" s="38">
        <f t="shared" si="2"/>
        <v>-0.13448275862068965</v>
      </c>
      <c r="L30" s="14">
        <v>330</v>
      </c>
      <c r="M30" s="14">
        <v>301</v>
      </c>
      <c r="N30" s="13">
        <f t="shared" si="3"/>
        <v>-0.08787878787878788</v>
      </c>
      <c r="O30" s="37">
        <v>3367</v>
      </c>
      <c r="P30" s="37">
        <v>3114</v>
      </c>
      <c r="Q30" s="38">
        <f t="shared" si="4"/>
        <v>-0.07514107514107514</v>
      </c>
    </row>
    <row r="31" spans="1:17" ht="15">
      <c r="A31" s="2">
        <f t="shared" si="5"/>
        <v>26</v>
      </c>
      <c r="B31" s="26" t="s">
        <v>26</v>
      </c>
      <c r="C31" s="37">
        <v>396</v>
      </c>
      <c r="D31" s="37">
        <v>348</v>
      </c>
      <c r="E31" s="38">
        <f t="shared" si="0"/>
        <v>-0.12121212121212122</v>
      </c>
      <c r="F31" s="14">
        <v>648</v>
      </c>
      <c r="G31" s="14">
        <v>640</v>
      </c>
      <c r="H31" s="13">
        <f t="shared" si="1"/>
        <v>-0.012345679012345678</v>
      </c>
      <c r="I31" s="37">
        <v>272</v>
      </c>
      <c r="J31" s="37">
        <v>226</v>
      </c>
      <c r="K31" s="38">
        <f t="shared" si="2"/>
        <v>-0.16911764705882354</v>
      </c>
      <c r="L31" s="14">
        <v>108</v>
      </c>
      <c r="M31" s="14">
        <v>95</v>
      </c>
      <c r="N31" s="13">
        <f t="shared" si="3"/>
        <v>-0.12037037037037036</v>
      </c>
      <c r="O31" s="37">
        <v>1482</v>
      </c>
      <c r="P31" s="37">
        <v>1368</v>
      </c>
      <c r="Q31" s="38">
        <f t="shared" si="4"/>
        <v>-0.07692307692307693</v>
      </c>
    </row>
    <row r="32" spans="1:17" ht="15">
      <c r="A32" s="2">
        <f t="shared" si="5"/>
        <v>27</v>
      </c>
      <c r="B32" s="25" t="s">
        <v>27</v>
      </c>
      <c r="C32" s="37">
        <v>348</v>
      </c>
      <c r="D32" s="37">
        <v>322</v>
      </c>
      <c r="E32" s="38">
        <f t="shared" si="0"/>
        <v>-0.07471264367816093</v>
      </c>
      <c r="F32" s="14">
        <v>414</v>
      </c>
      <c r="G32" s="14">
        <v>375</v>
      </c>
      <c r="H32" s="13">
        <f t="shared" si="1"/>
        <v>-0.09420289855072464</v>
      </c>
      <c r="I32" s="37">
        <v>209</v>
      </c>
      <c r="J32" s="37">
        <v>157</v>
      </c>
      <c r="K32" s="38">
        <f t="shared" si="2"/>
        <v>-0.24880382775119617</v>
      </c>
      <c r="L32" s="14">
        <v>108</v>
      </c>
      <c r="M32" s="14">
        <v>121</v>
      </c>
      <c r="N32" s="13">
        <f t="shared" si="3"/>
        <v>0.12037037037037036</v>
      </c>
      <c r="O32" s="37">
        <v>1148</v>
      </c>
      <c r="P32" s="37">
        <v>1064</v>
      </c>
      <c r="Q32" s="38">
        <f t="shared" si="4"/>
        <v>-0.07317073170731707</v>
      </c>
    </row>
    <row r="33" spans="1:17" ht="15">
      <c r="A33" s="2">
        <f t="shared" si="5"/>
        <v>28</v>
      </c>
      <c r="B33" s="25" t="s">
        <v>28</v>
      </c>
      <c r="C33" s="37">
        <v>328</v>
      </c>
      <c r="D33" s="37">
        <v>255</v>
      </c>
      <c r="E33" s="38">
        <f t="shared" si="0"/>
        <v>-0.2225609756097561</v>
      </c>
      <c r="F33" s="14">
        <v>483</v>
      </c>
      <c r="G33" s="14">
        <v>391</v>
      </c>
      <c r="H33" s="13">
        <f t="shared" si="1"/>
        <v>-0.19047619047619047</v>
      </c>
      <c r="I33" s="37">
        <v>183</v>
      </c>
      <c r="J33" s="37">
        <v>110</v>
      </c>
      <c r="K33" s="38">
        <f t="shared" si="2"/>
        <v>-0.3989071038251366</v>
      </c>
      <c r="L33" s="14">
        <v>82</v>
      </c>
      <c r="M33" s="14">
        <v>85</v>
      </c>
      <c r="N33" s="54">
        <f t="shared" si="3"/>
        <v>0.036585365853658534</v>
      </c>
      <c r="O33" s="37">
        <v>1140</v>
      </c>
      <c r="P33" s="37">
        <v>899</v>
      </c>
      <c r="Q33" s="38">
        <f t="shared" si="4"/>
        <v>-0.21140350877192982</v>
      </c>
    </row>
    <row r="34" spans="1:17" ht="15">
      <c r="A34" s="2">
        <f t="shared" si="5"/>
        <v>29</v>
      </c>
      <c r="B34" s="25" t="s">
        <v>29</v>
      </c>
      <c r="C34" s="37">
        <v>198</v>
      </c>
      <c r="D34" s="37">
        <v>199</v>
      </c>
      <c r="E34" s="38">
        <f t="shared" si="0"/>
        <v>0.005050505050505051</v>
      </c>
      <c r="F34" s="14">
        <v>313</v>
      </c>
      <c r="G34" s="14">
        <v>301</v>
      </c>
      <c r="H34" s="13">
        <f t="shared" si="1"/>
        <v>-0.038338658146964855</v>
      </c>
      <c r="I34" s="37">
        <v>154</v>
      </c>
      <c r="J34" s="37">
        <v>135</v>
      </c>
      <c r="K34" s="38">
        <f t="shared" si="2"/>
        <v>-0.12337662337662338</v>
      </c>
      <c r="L34" s="14">
        <v>44</v>
      </c>
      <c r="M34" s="14">
        <v>44</v>
      </c>
      <c r="N34" s="13">
        <f t="shared" si="3"/>
        <v>0</v>
      </c>
      <c r="O34" s="37">
        <v>747</v>
      </c>
      <c r="P34" s="37">
        <v>702</v>
      </c>
      <c r="Q34" s="38">
        <f t="shared" si="4"/>
        <v>-0.060240963855421686</v>
      </c>
    </row>
    <row r="35" spans="1:17" ht="15">
      <c r="A35" s="2">
        <f t="shared" si="5"/>
        <v>30</v>
      </c>
      <c r="B35" s="44" t="s">
        <v>30</v>
      </c>
      <c r="C35" s="37">
        <v>3950</v>
      </c>
      <c r="D35" s="37">
        <v>3875</v>
      </c>
      <c r="E35" s="38">
        <f t="shared" si="0"/>
        <v>-0.0189873417721519</v>
      </c>
      <c r="F35" s="14">
        <v>2542</v>
      </c>
      <c r="G35" s="14">
        <v>2529</v>
      </c>
      <c r="H35" s="13">
        <f t="shared" si="1"/>
        <v>-0.0051140833988985055</v>
      </c>
      <c r="I35" s="37">
        <v>2097</v>
      </c>
      <c r="J35" s="37">
        <v>1729</v>
      </c>
      <c r="K35" s="38">
        <f t="shared" si="2"/>
        <v>-0.17548879351454458</v>
      </c>
      <c r="L35" s="14">
        <v>1138</v>
      </c>
      <c r="M35" s="14">
        <v>1074</v>
      </c>
      <c r="N35" s="13">
        <f t="shared" si="3"/>
        <v>-0.056239015817223195</v>
      </c>
      <c r="O35" s="37">
        <v>10297</v>
      </c>
      <c r="P35" s="37">
        <v>9753</v>
      </c>
      <c r="Q35" s="38">
        <f t="shared" si="4"/>
        <v>-0.05283092162765854</v>
      </c>
    </row>
    <row r="36" spans="1:17" ht="15">
      <c r="A36" s="2">
        <f t="shared" si="5"/>
        <v>31</v>
      </c>
      <c r="B36" s="26" t="s">
        <v>31</v>
      </c>
      <c r="C36" s="37">
        <v>123</v>
      </c>
      <c r="D36" s="37">
        <v>107</v>
      </c>
      <c r="E36" s="38">
        <f t="shared" si="0"/>
        <v>-0.13008130081300814</v>
      </c>
      <c r="F36" s="14">
        <v>196</v>
      </c>
      <c r="G36" s="14">
        <v>246</v>
      </c>
      <c r="H36" s="13">
        <f t="shared" si="1"/>
        <v>0.25510204081632654</v>
      </c>
      <c r="I36" s="37">
        <v>50</v>
      </c>
      <c r="J36" s="37">
        <v>37</v>
      </c>
      <c r="K36" s="38">
        <f t="shared" si="2"/>
        <v>-0.26</v>
      </c>
      <c r="L36" s="14">
        <v>39</v>
      </c>
      <c r="M36" s="14">
        <v>33</v>
      </c>
      <c r="N36" s="13">
        <f t="shared" si="3"/>
        <v>-0.15384615384615385</v>
      </c>
      <c r="O36" s="37">
        <v>436</v>
      </c>
      <c r="P36" s="37">
        <v>445</v>
      </c>
      <c r="Q36" s="38">
        <f t="shared" si="4"/>
        <v>0.020642201834862386</v>
      </c>
    </row>
    <row r="37" spans="1:17" s="1" customFormat="1" ht="15">
      <c r="A37" s="3">
        <v>32</v>
      </c>
      <c r="B37" s="27" t="s">
        <v>32</v>
      </c>
      <c r="C37" s="37">
        <v>643</v>
      </c>
      <c r="D37" s="37">
        <v>554</v>
      </c>
      <c r="E37" s="38">
        <f t="shared" si="0"/>
        <v>-0.13841368584758942</v>
      </c>
      <c r="F37" s="14">
        <v>790</v>
      </c>
      <c r="G37" s="14">
        <v>714</v>
      </c>
      <c r="H37" s="13">
        <f t="shared" si="1"/>
        <v>-0.09620253164556962</v>
      </c>
      <c r="I37" s="37">
        <v>343</v>
      </c>
      <c r="J37" s="37">
        <v>270</v>
      </c>
      <c r="K37" s="38">
        <f t="shared" si="2"/>
        <v>-0.21282798833819241</v>
      </c>
      <c r="L37" s="14">
        <v>197</v>
      </c>
      <c r="M37" s="14">
        <v>167</v>
      </c>
      <c r="N37" s="54">
        <f t="shared" si="3"/>
        <v>-0.15228426395939088</v>
      </c>
      <c r="O37" s="37">
        <v>2105</v>
      </c>
      <c r="P37" s="37">
        <v>1825</v>
      </c>
      <c r="Q37" s="38">
        <f t="shared" si="4"/>
        <v>-0.1330166270783848</v>
      </c>
    </row>
    <row r="38" spans="1:17" ht="15">
      <c r="A38" s="2">
        <v>33</v>
      </c>
      <c r="B38" s="25" t="s">
        <v>33</v>
      </c>
      <c r="C38" s="37">
        <v>239</v>
      </c>
      <c r="D38" s="37">
        <v>232</v>
      </c>
      <c r="E38" s="38">
        <f t="shared" si="0"/>
        <v>-0.029288702928870293</v>
      </c>
      <c r="F38" s="14">
        <v>400</v>
      </c>
      <c r="G38" s="14">
        <v>346</v>
      </c>
      <c r="H38" s="13">
        <f t="shared" si="1"/>
        <v>-0.135</v>
      </c>
      <c r="I38" s="37">
        <v>169</v>
      </c>
      <c r="J38" s="37">
        <v>167</v>
      </c>
      <c r="K38" s="38">
        <f t="shared" si="2"/>
        <v>-0.011834319526627219</v>
      </c>
      <c r="L38" s="14">
        <v>79</v>
      </c>
      <c r="M38" s="14">
        <v>84</v>
      </c>
      <c r="N38" s="13">
        <f t="shared" si="3"/>
        <v>0.06329113924050633</v>
      </c>
      <c r="O38" s="37">
        <v>946</v>
      </c>
      <c r="P38" s="37">
        <v>890</v>
      </c>
      <c r="Q38" s="38">
        <f t="shared" si="4"/>
        <v>-0.05919661733615222</v>
      </c>
    </row>
    <row r="39" spans="1:17" ht="15">
      <c r="A39" s="2">
        <v>34</v>
      </c>
      <c r="B39" s="22" t="s">
        <v>34</v>
      </c>
      <c r="C39" s="37">
        <v>177</v>
      </c>
      <c r="D39" s="37">
        <v>153</v>
      </c>
      <c r="E39" s="38">
        <f t="shared" si="0"/>
        <v>-0.13559322033898305</v>
      </c>
      <c r="F39" s="14">
        <v>400</v>
      </c>
      <c r="G39" s="14">
        <v>417</v>
      </c>
      <c r="H39" s="13">
        <f t="shared" si="1"/>
        <v>0.0425</v>
      </c>
      <c r="I39" s="37">
        <v>130</v>
      </c>
      <c r="J39" s="37">
        <v>107</v>
      </c>
      <c r="K39" s="38">
        <f t="shared" si="2"/>
        <v>-0.17692307692307693</v>
      </c>
      <c r="L39" s="14">
        <v>44</v>
      </c>
      <c r="M39" s="14">
        <v>49</v>
      </c>
      <c r="N39" s="13">
        <f t="shared" si="3"/>
        <v>0.11363636363636363</v>
      </c>
      <c r="O39" s="37">
        <v>782</v>
      </c>
      <c r="P39" s="37">
        <v>760</v>
      </c>
      <c r="Q39" s="38">
        <f t="shared" si="4"/>
        <v>-0.028132992327365727</v>
      </c>
    </row>
    <row r="40" spans="1:17" ht="15">
      <c r="A40" s="2">
        <v>35</v>
      </c>
      <c r="B40" s="43" t="s">
        <v>35</v>
      </c>
      <c r="C40" s="37">
        <v>408</v>
      </c>
      <c r="D40" s="37">
        <v>366</v>
      </c>
      <c r="E40" s="38">
        <f t="shared" si="0"/>
        <v>-0.10294117647058823</v>
      </c>
      <c r="F40" s="14">
        <v>371</v>
      </c>
      <c r="G40" s="14">
        <v>356</v>
      </c>
      <c r="H40" s="13">
        <f t="shared" si="1"/>
        <v>-0.04043126684636118</v>
      </c>
      <c r="I40" s="37">
        <v>220</v>
      </c>
      <c r="J40" s="37">
        <v>167</v>
      </c>
      <c r="K40" s="38">
        <f t="shared" si="2"/>
        <v>-0.2409090909090909</v>
      </c>
      <c r="L40" s="14">
        <v>65</v>
      </c>
      <c r="M40" s="14">
        <v>61</v>
      </c>
      <c r="N40" s="13">
        <f t="shared" si="3"/>
        <v>-0.06153846153846154</v>
      </c>
      <c r="O40" s="37">
        <v>1094</v>
      </c>
      <c r="P40" s="37">
        <v>1002</v>
      </c>
      <c r="Q40" s="38">
        <f t="shared" si="4"/>
        <v>-0.08409506398537477</v>
      </c>
    </row>
    <row r="41" spans="1:17" ht="15">
      <c r="A41" s="2">
        <f aca="true" t="shared" si="6" ref="A41:A48">A40+1</f>
        <v>36</v>
      </c>
      <c r="B41" s="22" t="s">
        <v>36</v>
      </c>
      <c r="C41" s="37">
        <v>343</v>
      </c>
      <c r="D41" s="37">
        <v>344</v>
      </c>
      <c r="E41" s="38">
        <f t="shared" si="0"/>
        <v>0.0029154518950437317</v>
      </c>
      <c r="F41" s="14">
        <v>524</v>
      </c>
      <c r="G41" s="14">
        <v>497</v>
      </c>
      <c r="H41" s="13">
        <f t="shared" si="1"/>
        <v>-0.05152671755725191</v>
      </c>
      <c r="I41" s="37">
        <v>200</v>
      </c>
      <c r="J41" s="37">
        <v>167</v>
      </c>
      <c r="K41" s="38">
        <f t="shared" si="2"/>
        <v>-0.165</v>
      </c>
      <c r="L41" s="14">
        <v>98</v>
      </c>
      <c r="M41" s="14">
        <v>104</v>
      </c>
      <c r="N41" s="54">
        <f t="shared" si="3"/>
        <v>0.061224489795918366</v>
      </c>
      <c r="O41" s="37">
        <v>1207</v>
      </c>
      <c r="P41" s="37">
        <v>1166</v>
      </c>
      <c r="Q41" s="38">
        <f t="shared" si="4"/>
        <v>-0.03396851698425849</v>
      </c>
    </row>
    <row r="42" spans="1:17" ht="15">
      <c r="A42" s="2">
        <f t="shared" si="6"/>
        <v>37</v>
      </c>
      <c r="B42" s="23" t="s">
        <v>37</v>
      </c>
      <c r="C42" s="37">
        <v>149</v>
      </c>
      <c r="D42" s="37">
        <v>119</v>
      </c>
      <c r="E42" s="38">
        <f t="shared" si="0"/>
        <v>-0.20134228187919462</v>
      </c>
      <c r="F42" s="14">
        <v>345</v>
      </c>
      <c r="G42" s="14">
        <v>315</v>
      </c>
      <c r="H42" s="13">
        <f t="shared" si="1"/>
        <v>-0.08695652173913043</v>
      </c>
      <c r="I42" s="37">
        <v>108</v>
      </c>
      <c r="J42" s="37">
        <v>93</v>
      </c>
      <c r="K42" s="38">
        <f t="shared" si="2"/>
        <v>-0.1388888888888889</v>
      </c>
      <c r="L42" s="14">
        <v>62</v>
      </c>
      <c r="M42" s="14">
        <v>56</v>
      </c>
      <c r="N42" s="13">
        <f t="shared" si="3"/>
        <v>-0.0967741935483871</v>
      </c>
      <c r="O42" s="37">
        <v>708</v>
      </c>
      <c r="P42" s="37">
        <v>617</v>
      </c>
      <c r="Q42" s="38">
        <f t="shared" si="4"/>
        <v>-0.1285310734463277</v>
      </c>
    </row>
    <row r="43" spans="1:17" ht="15">
      <c r="A43" s="2">
        <f t="shared" si="6"/>
        <v>38</v>
      </c>
      <c r="B43" s="22" t="s">
        <v>38</v>
      </c>
      <c r="C43" s="37">
        <v>208</v>
      </c>
      <c r="D43" s="37">
        <v>194</v>
      </c>
      <c r="E43" s="38">
        <f t="shared" si="0"/>
        <v>-0.0673076923076923</v>
      </c>
      <c r="F43" s="14">
        <v>418</v>
      </c>
      <c r="G43" s="14">
        <v>408</v>
      </c>
      <c r="H43" s="13">
        <f t="shared" si="1"/>
        <v>-0.023923444976076555</v>
      </c>
      <c r="I43" s="37">
        <v>119</v>
      </c>
      <c r="J43" s="37">
        <v>87</v>
      </c>
      <c r="K43" s="38">
        <f t="shared" si="2"/>
        <v>-0.2689075630252101</v>
      </c>
      <c r="L43" s="14">
        <v>71</v>
      </c>
      <c r="M43" s="14">
        <v>60</v>
      </c>
      <c r="N43" s="13">
        <f t="shared" si="3"/>
        <v>-0.15492957746478872</v>
      </c>
      <c r="O43" s="37">
        <v>858</v>
      </c>
      <c r="P43" s="37">
        <v>789</v>
      </c>
      <c r="Q43" s="38">
        <f t="shared" si="4"/>
        <v>-0.08041958041958042</v>
      </c>
    </row>
    <row r="44" spans="1:17" ht="15">
      <c r="A44" s="2">
        <f t="shared" si="6"/>
        <v>39</v>
      </c>
      <c r="B44" s="22" t="s">
        <v>39</v>
      </c>
      <c r="C44" s="37">
        <v>129</v>
      </c>
      <c r="D44" s="37">
        <v>108</v>
      </c>
      <c r="E44" s="38">
        <f t="shared" si="0"/>
        <v>-0.16279069767441862</v>
      </c>
      <c r="F44" s="14">
        <v>220</v>
      </c>
      <c r="G44" s="14">
        <v>206</v>
      </c>
      <c r="H44" s="13">
        <f t="shared" si="1"/>
        <v>-0.06363636363636363</v>
      </c>
      <c r="I44" s="37">
        <v>75</v>
      </c>
      <c r="J44" s="37">
        <v>70</v>
      </c>
      <c r="K44" s="38">
        <f t="shared" si="2"/>
        <v>-0.06666666666666667</v>
      </c>
      <c r="L44" s="14">
        <v>17</v>
      </c>
      <c r="M44" s="14">
        <v>30</v>
      </c>
      <c r="N44" s="13">
        <f t="shared" si="3"/>
        <v>0.7647058823529411</v>
      </c>
      <c r="O44" s="37">
        <v>459</v>
      </c>
      <c r="P44" s="37">
        <v>433</v>
      </c>
      <c r="Q44" s="38">
        <f t="shared" si="4"/>
        <v>-0.05664488017429194</v>
      </c>
    </row>
    <row r="45" spans="1:17" ht="15">
      <c r="A45" s="2">
        <f t="shared" si="6"/>
        <v>40</v>
      </c>
      <c r="B45" s="45" t="s">
        <v>40</v>
      </c>
      <c r="C45" s="37">
        <v>519</v>
      </c>
      <c r="D45" s="37">
        <v>638</v>
      </c>
      <c r="E45" s="38">
        <f t="shared" si="0"/>
        <v>0.22928709055876687</v>
      </c>
      <c r="F45" s="14">
        <v>542</v>
      </c>
      <c r="G45" s="14">
        <v>467</v>
      </c>
      <c r="H45" s="13">
        <f t="shared" si="1"/>
        <v>-0.13837638376383765</v>
      </c>
      <c r="I45" s="37">
        <v>157</v>
      </c>
      <c r="J45" s="37">
        <v>138</v>
      </c>
      <c r="K45" s="38">
        <f t="shared" si="2"/>
        <v>-0.12101910828025478</v>
      </c>
      <c r="L45" s="14">
        <v>114</v>
      </c>
      <c r="M45" s="14">
        <v>119</v>
      </c>
      <c r="N45" s="13">
        <f t="shared" si="3"/>
        <v>0.043859649122807015</v>
      </c>
      <c r="O45" s="37">
        <v>1450</v>
      </c>
      <c r="P45" s="37">
        <v>1483</v>
      </c>
      <c r="Q45" s="38">
        <f t="shared" si="4"/>
        <v>0.022758620689655173</v>
      </c>
    </row>
    <row r="46" spans="1:17" ht="15">
      <c r="A46" s="2">
        <f t="shared" si="6"/>
        <v>41</v>
      </c>
      <c r="B46" s="22" t="s">
        <v>41</v>
      </c>
      <c r="C46" s="37">
        <v>201</v>
      </c>
      <c r="D46" s="37">
        <v>156</v>
      </c>
      <c r="E46" s="38">
        <f t="shared" si="0"/>
        <v>-0.22388059701492538</v>
      </c>
      <c r="F46" s="14">
        <v>298</v>
      </c>
      <c r="G46" s="14">
        <v>307</v>
      </c>
      <c r="H46" s="13">
        <f t="shared" si="1"/>
        <v>0.030201342281879196</v>
      </c>
      <c r="I46" s="37">
        <v>114</v>
      </c>
      <c r="J46" s="37">
        <v>108</v>
      </c>
      <c r="K46" s="38">
        <f t="shared" si="2"/>
        <v>-0.05263157894736842</v>
      </c>
      <c r="L46" s="14">
        <v>39</v>
      </c>
      <c r="M46" s="14">
        <v>37</v>
      </c>
      <c r="N46" s="13">
        <f t="shared" si="3"/>
        <v>-0.05128205128205128</v>
      </c>
      <c r="O46" s="37">
        <v>694</v>
      </c>
      <c r="P46" s="37">
        <v>634</v>
      </c>
      <c r="Q46" s="38">
        <f t="shared" si="4"/>
        <v>-0.08645533141210375</v>
      </c>
    </row>
    <row r="47" spans="1:17" ht="15">
      <c r="A47" s="2">
        <f t="shared" si="6"/>
        <v>42</v>
      </c>
      <c r="B47" s="22" t="s">
        <v>42</v>
      </c>
      <c r="C47" s="37">
        <v>956</v>
      </c>
      <c r="D47" s="37">
        <v>931</v>
      </c>
      <c r="E47" s="38">
        <f t="shared" si="0"/>
        <v>-0.02615062761506276</v>
      </c>
      <c r="F47" s="14">
        <v>1211</v>
      </c>
      <c r="G47" s="14">
        <v>1203</v>
      </c>
      <c r="H47" s="13">
        <f t="shared" si="1"/>
        <v>-0.006606110652353427</v>
      </c>
      <c r="I47" s="37">
        <v>559</v>
      </c>
      <c r="J47" s="37">
        <v>468</v>
      </c>
      <c r="K47" s="38">
        <f t="shared" si="2"/>
        <v>-0.16279069767441862</v>
      </c>
      <c r="L47" s="14">
        <v>236</v>
      </c>
      <c r="M47" s="14">
        <v>273</v>
      </c>
      <c r="N47" s="15">
        <f t="shared" si="3"/>
        <v>0.15677966101694915</v>
      </c>
      <c r="O47" s="37">
        <v>3180</v>
      </c>
      <c r="P47" s="37">
        <v>3053</v>
      </c>
      <c r="Q47" s="38">
        <f t="shared" si="4"/>
        <v>-0.03993710691823899</v>
      </c>
    </row>
    <row r="48" spans="1:17" ht="15">
      <c r="A48" s="2">
        <f t="shared" si="6"/>
        <v>43</v>
      </c>
      <c r="B48" s="22" t="s">
        <v>43</v>
      </c>
      <c r="C48" s="37">
        <v>244</v>
      </c>
      <c r="D48" s="37">
        <v>210</v>
      </c>
      <c r="E48" s="38">
        <f t="shared" si="0"/>
        <v>-0.13934426229508196</v>
      </c>
      <c r="F48" s="14">
        <v>344</v>
      </c>
      <c r="G48" s="14">
        <v>321</v>
      </c>
      <c r="H48" s="13">
        <f t="shared" si="1"/>
        <v>-0.06686046511627906</v>
      </c>
      <c r="I48" s="37">
        <v>146</v>
      </c>
      <c r="J48" s="37">
        <v>100</v>
      </c>
      <c r="K48" s="38">
        <f t="shared" si="2"/>
        <v>-0.3150684931506849</v>
      </c>
      <c r="L48" s="14">
        <v>62</v>
      </c>
      <c r="M48" s="14">
        <v>61</v>
      </c>
      <c r="N48" s="15">
        <f t="shared" si="3"/>
        <v>-0.016129032258064516</v>
      </c>
      <c r="O48" s="37">
        <v>847</v>
      </c>
      <c r="P48" s="37">
        <v>732</v>
      </c>
      <c r="Q48" s="38">
        <f t="shared" si="4"/>
        <v>-0.1357733175914994</v>
      </c>
    </row>
    <row r="49" spans="1:17" ht="15.75">
      <c r="A49" s="4"/>
      <c r="B49" s="28" t="s">
        <v>44</v>
      </c>
      <c r="C49" s="7">
        <f>SUM(C6:C48)</f>
        <v>24855</v>
      </c>
      <c r="D49" s="7">
        <f>SUM(D6:D48)</f>
        <v>23372</v>
      </c>
      <c r="E49" s="16">
        <f t="shared" si="0"/>
        <v>-0.05966606316636491</v>
      </c>
      <c r="F49" s="7">
        <f>SUM(F6:F48)</f>
        <v>28447</v>
      </c>
      <c r="G49" s="7">
        <f>SUM(G6:G48)</f>
        <v>27143</v>
      </c>
      <c r="H49" s="16">
        <f t="shared" si="1"/>
        <v>-0.04583963159559883</v>
      </c>
      <c r="I49" s="7">
        <f>SUM(I6:I48)</f>
        <v>13816</v>
      </c>
      <c r="J49" s="7">
        <f>SUM(J6:J48)</f>
        <v>11278</v>
      </c>
      <c r="K49" s="16">
        <f t="shared" si="2"/>
        <v>-0.18370005790387955</v>
      </c>
      <c r="L49" s="7">
        <f>SUM(L6:L48)</f>
        <v>6632</v>
      </c>
      <c r="M49" s="7">
        <f>SUM(M6:M48)</f>
        <v>6510</v>
      </c>
      <c r="N49" s="17">
        <f t="shared" si="3"/>
        <v>-0.0183956574185766</v>
      </c>
      <c r="O49" s="7">
        <f>SUM(O6:O48)</f>
        <v>78090</v>
      </c>
      <c r="P49" s="7">
        <f>SUM(P6:P48)</f>
        <v>72398</v>
      </c>
      <c r="Q49" s="16">
        <f t="shared" si="4"/>
        <v>-0.07289025483416571</v>
      </c>
    </row>
    <row r="50" spans="1:17" ht="15">
      <c r="A50" s="5"/>
      <c r="B50" s="29" t="s">
        <v>53</v>
      </c>
      <c r="C50" s="18">
        <v>8581</v>
      </c>
      <c r="D50" s="18">
        <v>8445</v>
      </c>
      <c r="E50" s="19">
        <f t="shared" si="0"/>
        <v>-0.0158489686516723</v>
      </c>
      <c r="F50" s="18">
        <v>4556</v>
      </c>
      <c r="G50" s="18">
        <v>4449</v>
      </c>
      <c r="H50" s="19">
        <f t="shared" si="1"/>
        <v>-0.023485513608428446</v>
      </c>
      <c r="I50" s="18">
        <v>4261</v>
      </c>
      <c r="J50" s="18">
        <v>3638</v>
      </c>
      <c r="K50" s="19">
        <f t="shared" si="2"/>
        <v>-0.14620980990377846</v>
      </c>
      <c r="L50" s="18">
        <v>2140</v>
      </c>
      <c r="M50" s="18">
        <v>2208</v>
      </c>
      <c r="N50" s="19">
        <f t="shared" si="3"/>
        <v>0.03177570093457944</v>
      </c>
      <c r="O50" s="18">
        <v>21029</v>
      </c>
      <c r="P50" s="18">
        <v>20188</v>
      </c>
      <c r="Q50" s="19">
        <f t="shared" si="4"/>
        <v>-0.03999239145941319</v>
      </c>
    </row>
    <row r="51" spans="1:17" s="1" customFormat="1" ht="15">
      <c r="A51" s="6">
        <v>1</v>
      </c>
      <c r="B51" s="22" t="s">
        <v>54</v>
      </c>
      <c r="C51" s="37">
        <v>4853</v>
      </c>
      <c r="D51" s="37">
        <v>5775</v>
      </c>
      <c r="E51" s="38">
        <f t="shared" si="0"/>
        <v>0.18998557593241294</v>
      </c>
      <c r="F51" s="14">
        <v>11447</v>
      </c>
      <c r="G51" s="14">
        <v>11409</v>
      </c>
      <c r="H51" s="15">
        <f t="shared" si="1"/>
        <v>-0.0033196470691010745</v>
      </c>
      <c r="I51" s="37">
        <v>6568</v>
      </c>
      <c r="J51" s="37">
        <v>6891</v>
      </c>
      <c r="K51" s="38">
        <f t="shared" si="2"/>
        <v>0.04917783191230207</v>
      </c>
      <c r="L51" s="14">
        <v>2564</v>
      </c>
      <c r="M51" s="14">
        <v>3159</v>
      </c>
      <c r="N51" s="15">
        <f t="shared" si="3"/>
        <v>0.23205928237129486</v>
      </c>
      <c r="O51" s="37">
        <v>26921</v>
      </c>
      <c r="P51" s="37">
        <v>28588</v>
      </c>
      <c r="Q51" s="38">
        <f t="shared" si="4"/>
        <v>0.06192191969094759</v>
      </c>
    </row>
    <row r="52" spans="1:17" ht="15">
      <c r="A52" s="6">
        <v>2</v>
      </c>
      <c r="B52" s="22" t="s">
        <v>45</v>
      </c>
      <c r="C52" s="37">
        <v>10858</v>
      </c>
      <c r="D52" s="37">
        <v>12269</v>
      </c>
      <c r="E52" s="38">
        <f t="shared" si="0"/>
        <v>0.12995026708417756</v>
      </c>
      <c r="F52" s="14">
        <v>1230</v>
      </c>
      <c r="G52" s="14">
        <v>1422</v>
      </c>
      <c r="H52" s="15">
        <f t="shared" si="1"/>
        <v>0.15609756097560976</v>
      </c>
      <c r="I52" s="37">
        <v>2324</v>
      </c>
      <c r="J52" s="37">
        <v>413</v>
      </c>
      <c r="K52" s="38">
        <f t="shared" si="2"/>
        <v>-0.822289156626506</v>
      </c>
      <c r="L52" s="14">
        <v>686</v>
      </c>
      <c r="M52" s="14">
        <v>117</v>
      </c>
      <c r="N52" s="15">
        <f t="shared" si="3"/>
        <v>-0.8294460641399417</v>
      </c>
      <c r="O52" s="37">
        <v>16038</v>
      </c>
      <c r="P52" s="37">
        <v>15232</v>
      </c>
      <c r="Q52" s="38">
        <f t="shared" si="4"/>
        <v>-0.05025564284823544</v>
      </c>
    </row>
    <row r="53" spans="1:17" ht="15">
      <c r="A53" s="6">
        <v>3</v>
      </c>
      <c r="B53" s="22" t="s">
        <v>46</v>
      </c>
      <c r="C53" s="37">
        <v>8352</v>
      </c>
      <c r="D53" s="37">
        <v>6520</v>
      </c>
      <c r="E53" s="38">
        <f t="shared" si="0"/>
        <v>-0.2193486590038314</v>
      </c>
      <c r="F53" s="14">
        <v>881</v>
      </c>
      <c r="G53" s="14">
        <v>522</v>
      </c>
      <c r="H53" s="15">
        <f t="shared" si="1"/>
        <v>-0.40749148694665155</v>
      </c>
      <c r="I53" s="37">
        <v>3603</v>
      </c>
      <c r="J53" s="37">
        <v>3558</v>
      </c>
      <c r="K53" s="38">
        <f t="shared" si="2"/>
        <v>-0.012489592006661115</v>
      </c>
      <c r="L53" s="14">
        <v>1428</v>
      </c>
      <c r="M53" s="14">
        <v>1456</v>
      </c>
      <c r="N53" s="15">
        <f t="shared" si="3"/>
        <v>0.0196078431372549</v>
      </c>
      <c r="O53" s="37">
        <v>15460</v>
      </c>
      <c r="P53" s="37">
        <v>13230</v>
      </c>
      <c r="Q53" s="38">
        <f t="shared" si="4"/>
        <v>-0.1442432082794308</v>
      </c>
    </row>
    <row r="54" spans="1:17" ht="16.5">
      <c r="A54" s="57" t="s">
        <v>47</v>
      </c>
      <c r="B54" s="57"/>
      <c r="C54" s="39">
        <f>SUM(C51:C53)</f>
        <v>24063</v>
      </c>
      <c r="D54" s="39">
        <f>SUM(D51:D53)</f>
        <v>24564</v>
      </c>
      <c r="E54" s="40">
        <f t="shared" si="0"/>
        <v>0.02082034659020072</v>
      </c>
      <c r="F54" s="39">
        <f>SUM(F51:F53)</f>
        <v>13558</v>
      </c>
      <c r="G54" s="39">
        <f>SUM(G51:G53)</f>
        <v>13353</v>
      </c>
      <c r="H54" s="40">
        <f t="shared" si="1"/>
        <v>-0.015120224221861631</v>
      </c>
      <c r="I54" s="39">
        <f>SUM(I51:I53)</f>
        <v>12495</v>
      </c>
      <c r="J54" s="39">
        <f>SUM(J51:J53)</f>
        <v>10862</v>
      </c>
      <c r="K54" s="40">
        <f t="shared" si="2"/>
        <v>-0.1306922769107643</v>
      </c>
      <c r="L54" s="39">
        <f>SUM(L51:L53)</f>
        <v>4678</v>
      </c>
      <c r="M54" s="39">
        <f>SUM(M51:M53)</f>
        <v>4732</v>
      </c>
      <c r="N54" s="40">
        <f t="shared" si="3"/>
        <v>0.011543394613082514</v>
      </c>
      <c r="O54" s="39">
        <f>SUM(O51:O53)</f>
        <v>58419</v>
      </c>
      <c r="P54" s="39">
        <f>SUM(P51:P53)</f>
        <v>57050</v>
      </c>
      <c r="Q54" s="40">
        <f t="shared" si="4"/>
        <v>-0.02343415669559561</v>
      </c>
    </row>
    <row r="55" spans="1:17" ht="18">
      <c r="A55" s="63" t="s">
        <v>59</v>
      </c>
      <c r="B55" s="63"/>
      <c r="C55" s="21">
        <f>C49+C50+C54</f>
        <v>57499</v>
      </c>
      <c r="D55" s="21">
        <f>D49+D50+D54</f>
        <v>56381</v>
      </c>
      <c r="E55" s="20">
        <f t="shared" si="0"/>
        <v>-0.019443816414198508</v>
      </c>
      <c r="F55" s="21">
        <f>F49+F50+F54</f>
        <v>46561</v>
      </c>
      <c r="G55" s="21">
        <f>G49+G50+G54</f>
        <v>44945</v>
      </c>
      <c r="H55" s="20">
        <f t="shared" si="1"/>
        <v>-0.03470715835140998</v>
      </c>
      <c r="I55" s="21">
        <f>I49+I50+I54</f>
        <v>30572</v>
      </c>
      <c r="J55" s="21">
        <f>J49+J50+J54</f>
        <v>25778</v>
      </c>
      <c r="K55" s="20">
        <f t="shared" si="2"/>
        <v>-0.15681015308125082</v>
      </c>
      <c r="L55" s="21">
        <f>L49+L50+L54</f>
        <v>13450</v>
      </c>
      <c r="M55" s="21">
        <f>M49+M50+M54</f>
        <v>13450</v>
      </c>
      <c r="N55" s="20">
        <f t="shared" si="3"/>
        <v>0</v>
      </c>
      <c r="O55" s="21">
        <f>O49+O50+O54</f>
        <v>157538</v>
      </c>
      <c r="P55" s="21">
        <f>P49+P50+P54</f>
        <v>149636</v>
      </c>
      <c r="Q55" s="20">
        <f t="shared" si="4"/>
        <v>-0.05015932663865226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2017-01-09T11:02:23Z</cp:lastPrinted>
  <dcterms:created xsi:type="dcterms:W3CDTF">2009-04-14T07:36:12Z</dcterms:created>
  <dcterms:modified xsi:type="dcterms:W3CDTF">2017-01-09T13:19:17Z</dcterms:modified>
  <cp:category/>
  <cp:version/>
  <cp:contentType/>
  <cp:contentStatus/>
</cp:coreProperties>
</file>