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июль 2015" sheetId="1" r:id="rId1"/>
  </sheets>
  <definedNames>
    <definedName name="_xlnm.Print_Area" localSheetId="0">'янв.-июль 2015'!$A$1:$Q$56</definedName>
  </definedNames>
  <calcPr fullCalcOnLoad="1"/>
</workbook>
</file>

<file path=xl/sharedStrings.xml><?xml version="1.0" encoding="utf-8"?>
<sst xmlns="http://schemas.openxmlformats.org/spreadsheetml/2006/main" count="81" uniqueCount="65">
  <si>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</si>
  <si>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</si>
  <si>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</si>
  <si>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</si>
  <si>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</si>
  <si>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</si>
  <si>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</si>
  <si>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</si>
  <si>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</si>
  <si>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</si>
  <si>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</si>
  <si>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</si>
  <si>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</si>
  <si>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</si>
  <si>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</si>
  <si>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</si>
  <si>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</si>
  <si>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</si>
  <si>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</si>
  <si>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</si>
  <si>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</si>
  <si>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</si>
  <si>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</si>
  <si>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</si>
  <si>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</si>
  <si>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</si>
  <si>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</si>
  <si>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</si>
  <si>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</si>
  <si>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</si>
  <si>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</si>
  <si>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</si>
  <si>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</si>
  <si>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</si>
  <si>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</si>
  <si>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</si>
  <si>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</si>
  <si>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</si>
  <si>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</si>
  <si>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</si>
  <si>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</si>
  <si>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</si>
  <si>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</si>
  <si>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</si>
  <si>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</si>
  <si>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</si>
  <si>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Ново-Савиновский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</si>
  <si>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</si>
  <si>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</si>
  <si>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</si>
  <si>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</si>
  <si>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</si>
  <si>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</si>
  <si>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</si>
  <si>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</si>
  <si>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</si>
  <si>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</si>
  <si>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</si>
  <si>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</si>
  <si>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8 м. 2014</t>
  </si>
  <si>
    <t>8 м. 2015</t>
  </si>
  <si>
    <t>8 м.  2015</t>
  </si>
  <si>
    <t>8 м.  2014</t>
  </si>
  <si>
    <t>Итого по РТ за 8 мес. 2015</t>
  </si>
  <si>
    <t>Статистическая отчетность по государственной регистрации актов гражданского состояния в Республике Татарстан за 8 месяцев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</si>
</sst>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164" fontId="23" fillId="35" borderId="10" xfId="0" applyNumberFormat="1" applyFont="1" applyFill="1" applyBorder="1" applyAlignment="1">
      <alignment horizontal="center"/>
    </xf>
    <xf numFmtId="164" fontId="23" fillId="35" borderId="13" xfId="0" applyNumberFormat="1" applyFont="1" applyFill="1" applyBorder="1" applyAlignment="1">
      <alignment horizontal="center"/>
    </xf>
    <xf numFmtId="164" fontId="23" fillId="36" borderId="13" xfId="0" applyNumberFormat="1" applyFont="1" applyFill="1" applyBorder="1" applyAlignment="1">
      <alignment horizontal="center"/>
    </xf>
    <xf numFmtId="164" fontId="23" fillId="37" borderId="10" xfId="0" applyNumberFormat="1" applyFont="1" applyFill="1" applyBorder="1" applyAlignment="1">
      <alignment horizontal="center"/>
    </xf>
    <xf numFmtId="164" fontId="23" fillId="37" borderId="13" xfId="0" applyNumberFormat="1" applyFont="1" applyFill="1" applyBorder="1" applyAlignment="1">
      <alignment horizontal="center"/>
    </xf>
    <xf numFmtId="0" fontId="23" fillId="31" borderId="10" xfId="0" applyFont="1" applyFill="1" applyBorder="1" applyAlignment="1">
      <alignment vertical="top" wrapText="1"/>
    </xf>
    <xf numFmtId="0" fontId="23" fillId="31" borderId="10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8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0" fontId="23" fillId="28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SheetLayoutView="100" zoomScalePageLayoutView="0" workbookViewId="0" topLeftCell="A1">
      <selection activeCell="L39" sqref="L3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375" style="0" customWidth="1"/>
    <col min="4" max="4" width="12.75390625" style="0" customWidth="1"/>
    <col min="5" max="5" width="10.625" style="0" customWidth="1"/>
    <col min="6" max="6" width="12.00390625" style="0" customWidth="1"/>
    <col min="7" max="7" width="12.125" style="0" customWidth="1"/>
    <col min="8" max="8" width="12.875" style="0" customWidth="1"/>
    <col min="9" max="9" width="12.125" style="0" customWidth="1"/>
    <col min="10" max="10" width="12.00390625" style="0" customWidth="1"/>
    <col min="11" max="11" width="11.25390625" style="0" customWidth="1"/>
    <col min="12" max="12" width="12.625" style="0" customWidth="1"/>
    <col min="13" max="13" width="12.25390625" style="0" customWidth="1"/>
    <col min="14" max="14" width="13.375" style="0" customWidth="1"/>
    <col min="15" max="16" width="12.375" style="0" customWidth="1"/>
    <col min="17" max="17" width="9.625" style="0" customWidth="1"/>
  </cols>
  <sheetData>
    <row r="1" spans="1:17" ht="9.75" customHeight="1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7"/>
      <c r="P1" s="67"/>
      <c r="Q1" s="67"/>
    </row>
    <row r="2" spans="1:17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6"/>
      <c r="P2" s="66"/>
      <c r="Q2" s="69"/>
    </row>
    <row r="3" spans="1:17" ht="13.5" customHeight="1">
      <c r="A3" s="61" t="s">
        <v>0</v>
      </c>
      <c r="B3" s="62" t="s">
        <v>49</v>
      </c>
      <c r="C3" s="30" t="s">
        <v>50</v>
      </c>
      <c r="D3" s="30" t="s">
        <v>50</v>
      </c>
      <c r="E3" s="30"/>
      <c r="F3" s="8" t="s">
        <v>52</v>
      </c>
      <c r="G3" s="8" t="s">
        <v>52</v>
      </c>
      <c r="H3" s="8"/>
      <c r="I3" s="30" t="s">
        <v>51</v>
      </c>
      <c r="J3" s="30" t="s">
        <v>51</v>
      </c>
      <c r="K3" s="30"/>
      <c r="L3" s="8" t="s">
        <v>57</v>
      </c>
      <c r="M3" s="8" t="s">
        <v>57</v>
      </c>
      <c r="N3" s="55"/>
      <c r="O3" s="52"/>
      <c r="P3" s="52"/>
      <c r="Q3" s="53"/>
    </row>
    <row r="4" spans="1:17" ht="15.75">
      <c r="A4" s="61"/>
      <c r="B4" s="62"/>
      <c r="C4" s="31" t="s">
        <v>53</v>
      </c>
      <c r="D4" s="31" t="s">
        <v>53</v>
      </c>
      <c r="E4" s="32" t="s">
        <v>56</v>
      </c>
      <c r="F4" s="9"/>
      <c r="G4" s="9"/>
      <c r="H4" s="10" t="s">
        <v>56</v>
      </c>
      <c r="I4" s="31"/>
      <c r="J4" s="31"/>
      <c r="K4" s="32" t="s">
        <v>56</v>
      </c>
      <c r="L4" s="9"/>
      <c r="M4" s="9"/>
      <c r="N4" s="56" t="s">
        <v>56</v>
      </c>
      <c r="O4" s="54" t="s">
        <v>58</v>
      </c>
      <c r="P4" s="54" t="s">
        <v>58</v>
      </c>
      <c r="Q4" s="58" t="s">
        <v>56</v>
      </c>
    </row>
    <row r="5" spans="1:17" ht="15.75">
      <c r="A5" s="61"/>
      <c r="B5" s="62"/>
      <c r="C5" s="43" t="s">
        <v>59</v>
      </c>
      <c r="D5" s="43" t="s">
        <v>60</v>
      </c>
      <c r="E5" s="33"/>
      <c r="F5" s="42" t="s">
        <v>59</v>
      </c>
      <c r="G5" s="42" t="s">
        <v>60</v>
      </c>
      <c r="H5" s="11"/>
      <c r="I5" s="43" t="s">
        <v>59</v>
      </c>
      <c r="J5" s="33" t="s">
        <v>60</v>
      </c>
      <c r="K5" s="34"/>
      <c r="L5" s="42" t="s">
        <v>59</v>
      </c>
      <c r="M5" s="11" t="s">
        <v>61</v>
      </c>
      <c r="N5" s="57"/>
      <c r="O5" s="43" t="s">
        <v>62</v>
      </c>
      <c r="P5" s="33" t="s">
        <v>60</v>
      </c>
      <c r="Q5" s="59"/>
    </row>
    <row r="6" spans="1:17" ht="15">
      <c r="A6" s="2">
        <v>1</v>
      </c>
      <c r="B6" s="22" t="s">
        <v>1</v>
      </c>
      <c r="C6" s="37">
        <v>319</v>
      </c>
      <c r="D6" s="35">
        <v>280</v>
      </c>
      <c r="E6" s="38">
        <f>(D6-C6)/C6</f>
        <v>-0.12225705329153605</v>
      </c>
      <c r="F6" s="12">
        <v>405</v>
      </c>
      <c r="G6" s="12">
        <v>365</v>
      </c>
      <c r="H6" s="45">
        <f>(G6-F6)/F6</f>
        <v>-0.09876543209876543</v>
      </c>
      <c r="I6" s="35">
        <v>146</v>
      </c>
      <c r="J6" s="35">
        <v>108</v>
      </c>
      <c r="K6" s="36">
        <f>(J6-I6)/I6</f>
        <v>-0.2602739726027397</v>
      </c>
      <c r="L6" s="12">
        <v>82</v>
      </c>
      <c r="M6" s="12">
        <v>74</v>
      </c>
      <c r="N6" s="13">
        <f>(M6-L6)/L6</f>
        <v>-0.0975609756097561</v>
      </c>
      <c r="O6" s="35">
        <v>1021</v>
      </c>
      <c r="P6" s="35">
        <v>882</v>
      </c>
      <c r="Q6" s="36">
        <f>(P6-O6)/O6</f>
        <v>-0.13614103819784526</v>
      </c>
    </row>
    <row r="7" spans="1:17" ht="15">
      <c r="A7" s="2">
        <f>A6+1</f>
        <v>2</v>
      </c>
      <c r="B7" s="22" t="s">
        <v>2</v>
      </c>
      <c r="C7" s="37">
        <v>569</v>
      </c>
      <c r="D7" s="37">
        <v>503</v>
      </c>
      <c r="E7" s="38">
        <f aca="true" t="shared" si="0" ref="E7:E56">(D7-C7)/C7</f>
        <v>-0.11599297012302284</v>
      </c>
      <c r="F7" s="14">
        <v>588</v>
      </c>
      <c r="G7" s="14">
        <v>630</v>
      </c>
      <c r="H7" s="13">
        <f aca="true" t="shared" si="1" ref="H7:H56">(G7-F7)/F7</f>
        <v>0.07142857142857142</v>
      </c>
      <c r="I7" s="37">
        <v>288</v>
      </c>
      <c r="J7" s="37">
        <v>269</v>
      </c>
      <c r="K7" s="38">
        <f aca="true" t="shared" si="2" ref="K7:K56">(J7-I7)/I7</f>
        <v>-0.06597222222222222</v>
      </c>
      <c r="L7" s="14">
        <v>153</v>
      </c>
      <c r="M7" s="14">
        <v>120</v>
      </c>
      <c r="N7" s="13">
        <f aca="true" t="shared" si="3" ref="N7:N56">(M7-L7)/L7</f>
        <v>-0.21568627450980393</v>
      </c>
      <c r="O7" s="37">
        <v>1686</v>
      </c>
      <c r="P7" s="37">
        <v>1601</v>
      </c>
      <c r="Q7" s="38">
        <f aca="true" t="shared" si="4" ref="Q7:Q56">(P7-O7)/O7</f>
        <v>-0.05041518386714116</v>
      </c>
    </row>
    <row r="8" spans="1:17" ht="15">
      <c r="A8" s="2">
        <f aca="true" t="shared" si="5" ref="A8:A36">A7+1</f>
        <v>3</v>
      </c>
      <c r="B8" s="22" t="s">
        <v>3</v>
      </c>
      <c r="C8" s="37">
        <v>214</v>
      </c>
      <c r="D8" s="37">
        <v>179</v>
      </c>
      <c r="E8" s="38">
        <f t="shared" si="0"/>
        <v>-0.16355140186915887</v>
      </c>
      <c r="F8" s="14">
        <v>317</v>
      </c>
      <c r="G8" s="14">
        <v>299</v>
      </c>
      <c r="H8" s="45">
        <f t="shared" si="1"/>
        <v>-0.056782334384858045</v>
      </c>
      <c r="I8" s="37">
        <v>113</v>
      </c>
      <c r="J8" s="37">
        <v>106</v>
      </c>
      <c r="K8" s="38">
        <f t="shared" si="2"/>
        <v>-0.061946902654867256</v>
      </c>
      <c r="L8" s="14">
        <v>64</v>
      </c>
      <c r="M8" s="14">
        <v>37</v>
      </c>
      <c r="N8" s="13">
        <f t="shared" si="3"/>
        <v>-0.421875</v>
      </c>
      <c r="O8" s="37">
        <v>744</v>
      </c>
      <c r="P8" s="37">
        <v>660</v>
      </c>
      <c r="Q8" s="38">
        <f t="shared" si="4"/>
        <v>-0.11290322580645161</v>
      </c>
    </row>
    <row r="9" spans="1:17" ht="15">
      <c r="A9" s="2">
        <f t="shared" si="5"/>
        <v>4</v>
      </c>
      <c r="B9" s="23" t="s">
        <v>4</v>
      </c>
      <c r="C9" s="37">
        <v>221</v>
      </c>
      <c r="D9" s="37">
        <v>183</v>
      </c>
      <c r="E9" s="38">
        <f t="shared" si="0"/>
        <v>-0.17194570135746606</v>
      </c>
      <c r="F9" s="14">
        <v>328</v>
      </c>
      <c r="G9" s="14">
        <v>342</v>
      </c>
      <c r="H9" s="13">
        <f t="shared" si="1"/>
        <v>0.042682926829268296</v>
      </c>
      <c r="I9" s="37">
        <v>141</v>
      </c>
      <c r="J9" s="37">
        <v>121</v>
      </c>
      <c r="K9" s="38">
        <f t="shared" si="2"/>
        <v>-0.14184397163120568</v>
      </c>
      <c r="L9" s="14">
        <v>39</v>
      </c>
      <c r="M9" s="14">
        <v>32</v>
      </c>
      <c r="N9" s="13">
        <f t="shared" si="3"/>
        <v>-0.1794871794871795</v>
      </c>
      <c r="O9" s="37">
        <v>747</v>
      </c>
      <c r="P9" s="37">
        <v>711</v>
      </c>
      <c r="Q9" s="38">
        <f t="shared" si="4"/>
        <v>-0.04819277108433735</v>
      </c>
    </row>
    <row r="10" spans="1:17" ht="15">
      <c r="A10" s="2">
        <f t="shared" si="5"/>
        <v>5</v>
      </c>
      <c r="B10" s="23" t="s">
        <v>5</v>
      </c>
      <c r="C10" s="37">
        <v>230</v>
      </c>
      <c r="D10" s="37">
        <v>186</v>
      </c>
      <c r="E10" s="38">
        <f t="shared" si="0"/>
        <v>-0.19130434782608696</v>
      </c>
      <c r="F10" s="14">
        <v>302</v>
      </c>
      <c r="G10" s="14">
        <v>275</v>
      </c>
      <c r="H10" s="45">
        <f t="shared" si="1"/>
        <v>-0.08940397350993377</v>
      </c>
      <c r="I10" s="37">
        <v>113</v>
      </c>
      <c r="J10" s="37">
        <v>89</v>
      </c>
      <c r="K10" s="38">
        <f t="shared" si="2"/>
        <v>-0.21238938053097345</v>
      </c>
      <c r="L10" s="14">
        <v>32</v>
      </c>
      <c r="M10" s="14">
        <v>33</v>
      </c>
      <c r="N10" s="46">
        <f t="shared" si="3"/>
        <v>0.03125</v>
      </c>
      <c r="O10" s="37">
        <v>711</v>
      </c>
      <c r="P10" s="37">
        <v>617</v>
      </c>
      <c r="Q10" s="38">
        <f t="shared" si="4"/>
        <v>-0.13220815752461323</v>
      </c>
    </row>
    <row r="11" spans="1:17" ht="15">
      <c r="A11" s="2">
        <f t="shared" si="5"/>
        <v>6</v>
      </c>
      <c r="B11" s="24" t="s">
        <v>6</v>
      </c>
      <c r="C11" s="37">
        <v>134</v>
      </c>
      <c r="D11" s="37">
        <v>95</v>
      </c>
      <c r="E11" s="38">
        <f t="shared" si="0"/>
        <v>-0.291044776119403</v>
      </c>
      <c r="F11" s="14">
        <v>215</v>
      </c>
      <c r="G11" s="14">
        <v>222</v>
      </c>
      <c r="H11" s="13">
        <f t="shared" si="1"/>
        <v>0.03255813953488372</v>
      </c>
      <c r="I11" s="37">
        <v>63</v>
      </c>
      <c r="J11" s="37">
        <v>53</v>
      </c>
      <c r="K11" s="38">
        <f t="shared" si="2"/>
        <v>-0.15873015873015872</v>
      </c>
      <c r="L11" s="14">
        <v>25</v>
      </c>
      <c r="M11" s="14">
        <v>23</v>
      </c>
      <c r="N11" s="13">
        <f t="shared" si="3"/>
        <v>-0.08</v>
      </c>
      <c r="O11" s="37">
        <v>462</v>
      </c>
      <c r="P11" s="37">
        <v>408</v>
      </c>
      <c r="Q11" s="38">
        <f t="shared" si="4"/>
        <v>-0.11688311688311688</v>
      </c>
    </row>
    <row r="12" spans="1:17" ht="15">
      <c r="A12" s="2">
        <f t="shared" si="5"/>
        <v>7</v>
      </c>
      <c r="B12" s="49" t="s">
        <v>7</v>
      </c>
      <c r="C12" s="37">
        <v>2054</v>
      </c>
      <c r="D12" s="41">
        <v>2158</v>
      </c>
      <c r="E12" s="44">
        <f t="shared" si="0"/>
        <v>0.05063291139240506</v>
      </c>
      <c r="F12" s="14">
        <v>1610</v>
      </c>
      <c r="G12" s="41">
        <v>1723</v>
      </c>
      <c r="H12" s="13">
        <f t="shared" si="1"/>
        <v>0.07018633540372671</v>
      </c>
      <c r="I12" s="37">
        <v>1191</v>
      </c>
      <c r="J12" s="37">
        <v>1008</v>
      </c>
      <c r="K12" s="38">
        <f t="shared" si="2"/>
        <v>-0.15365239294710328</v>
      </c>
      <c r="L12" s="14">
        <v>560</v>
      </c>
      <c r="M12" s="14">
        <v>528</v>
      </c>
      <c r="N12" s="13">
        <f t="shared" si="3"/>
        <v>-0.05714285714285714</v>
      </c>
      <c r="O12" s="37">
        <v>5727</v>
      </c>
      <c r="P12" s="37">
        <v>5710</v>
      </c>
      <c r="Q12" s="38">
        <f t="shared" si="4"/>
        <v>-0.002968395320412083</v>
      </c>
    </row>
    <row r="13" spans="1:17" ht="15">
      <c r="A13" s="2">
        <f t="shared" si="5"/>
        <v>8</v>
      </c>
      <c r="B13" s="23" t="s">
        <v>8</v>
      </c>
      <c r="C13" s="37">
        <v>115</v>
      </c>
      <c r="D13" s="37">
        <v>101</v>
      </c>
      <c r="E13" s="38">
        <f t="shared" si="0"/>
        <v>-0.12173913043478261</v>
      </c>
      <c r="F13" s="14">
        <v>229</v>
      </c>
      <c r="G13" s="14">
        <v>233</v>
      </c>
      <c r="H13" s="13">
        <f t="shared" si="1"/>
        <v>0.017467248908296942</v>
      </c>
      <c r="I13" s="37">
        <v>76</v>
      </c>
      <c r="J13" s="37">
        <v>49</v>
      </c>
      <c r="K13" s="38">
        <f t="shared" si="2"/>
        <v>-0.35526315789473684</v>
      </c>
      <c r="L13" s="14">
        <v>36</v>
      </c>
      <c r="M13" s="14">
        <v>19</v>
      </c>
      <c r="N13" s="13">
        <f t="shared" si="3"/>
        <v>-0.4722222222222222</v>
      </c>
      <c r="O13" s="37">
        <v>470</v>
      </c>
      <c r="P13" s="37">
        <v>421</v>
      </c>
      <c r="Q13" s="38">
        <f t="shared" si="4"/>
        <v>-0.10425531914893617</v>
      </c>
    </row>
    <row r="14" spans="1:17" ht="15">
      <c r="A14" s="2">
        <f t="shared" si="5"/>
        <v>9</v>
      </c>
      <c r="B14" s="25" t="s">
        <v>9</v>
      </c>
      <c r="C14" s="37">
        <v>454</v>
      </c>
      <c r="D14" s="37">
        <v>413</v>
      </c>
      <c r="E14" s="38">
        <f t="shared" si="0"/>
        <v>-0.09030837004405286</v>
      </c>
      <c r="F14" s="14">
        <v>464</v>
      </c>
      <c r="G14" s="14">
        <v>459</v>
      </c>
      <c r="H14" s="45">
        <f t="shared" si="1"/>
        <v>-0.010775862068965518</v>
      </c>
      <c r="I14" s="37">
        <v>260</v>
      </c>
      <c r="J14" s="37">
        <v>238</v>
      </c>
      <c r="K14" s="38">
        <f t="shared" si="2"/>
        <v>-0.08461538461538462</v>
      </c>
      <c r="L14" s="14">
        <v>89</v>
      </c>
      <c r="M14" s="14">
        <v>63</v>
      </c>
      <c r="N14" s="13">
        <f t="shared" si="3"/>
        <v>-0.29213483146067415</v>
      </c>
      <c r="O14" s="37">
        <v>1322</v>
      </c>
      <c r="P14" s="37">
        <v>1223</v>
      </c>
      <c r="Q14" s="38">
        <f t="shared" si="4"/>
        <v>-0.07488653555219364</v>
      </c>
    </row>
    <row r="15" spans="1:17" ht="15">
      <c r="A15" s="2">
        <f t="shared" si="5"/>
        <v>10</v>
      </c>
      <c r="B15" s="25" t="s">
        <v>10</v>
      </c>
      <c r="C15" s="37">
        <v>80</v>
      </c>
      <c r="D15" s="37">
        <v>63</v>
      </c>
      <c r="E15" s="38">
        <f t="shared" si="0"/>
        <v>-0.2125</v>
      </c>
      <c r="F15" s="14">
        <v>152</v>
      </c>
      <c r="G15" s="14">
        <v>167</v>
      </c>
      <c r="H15" s="13">
        <f t="shared" si="1"/>
        <v>0.09868421052631579</v>
      </c>
      <c r="I15" s="37">
        <v>69</v>
      </c>
      <c r="J15" s="37">
        <v>49</v>
      </c>
      <c r="K15" s="38">
        <f t="shared" si="2"/>
        <v>-0.2898550724637681</v>
      </c>
      <c r="L15" s="14">
        <v>14</v>
      </c>
      <c r="M15" s="14">
        <v>12</v>
      </c>
      <c r="N15" s="13">
        <f t="shared" si="3"/>
        <v>-0.14285714285714285</v>
      </c>
      <c r="O15" s="37">
        <v>325</v>
      </c>
      <c r="P15" s="37">
        <v>294</v>
      </c>
      <c r="Q15" s="38">
        <f t="shared" si="4"/>
        <v>-0.09538461538461539</v>
      </c>
    </row>
    <row r="16" spans="1:17" ht="15">
      <c r="A16" s="2">
        <f t="shared" si="5"/>
        <v>11</v>
      </c>
      <c r="B16" s="25" t="s">
        <v>11</v>
      </c>
      <c r="C16" s="37">
        <v>256</v>
      </c>
      <c r="D16" s="37">
        <v>256</v>
      </c>
      <c r="E16" s="38">
        <f t="shared" si="0"/>
        <v>0</v>
      </c>
      <c r="F16" s="14">
        <v>359</v>
      </c>
      <c r="G16" s="14">
        <v>309</v>
      </c>
      <c r="H16" s="45">
        <f t="shared" si="1"/>
        <v>-0.1392757660167131</v>
      </c>
      <c r="I16" s="37">
        <v>167</v>
      </c>
      <c r="J16" s="37">
        <v>137</v>
      </c>
      <c r="K16" s="38">
        <f t="shared" si="2"/>
        <v>-0.17964071856287425</v>
      </c>
      <c r="L16" s="14">
        <v>78</v>
      </c>
      <c r="M16" s="14">
        <v>59</v>
      </c>
      <c r="N16" s="13">
        <f t="shared" si="3"/>
        <v>-0.24358974358974358</v>
      </c>
      <c r="O16" s="37">
        <v>904</v>
      </c>
      <c r="P16" s="37">
        <v>804</v>
      </c>
      <c r="Q16" s="38">
        <f t="shared" si="4"/>
        <v>-0.11061946902654868</v>
      </c>
    </row>
    <row r="17" spans="1:17" ht="15">
      <c r="A17" s="2">
        <f t="shared" si="5"/>
        <v>12</v>
      </c>
      <c r="B17" s="25" t="s">
        <v>12</v>
      </c>
      <c r="C17" s="37">
        <v>289</v>
      </c>
      <c r="D17" s="37">
        <v>261</v>
      </c>
      <c r="E17" s="38">
        <f t="shared" si="0"/>
        <v>-0.09688581314878893</v>
      </c>
      <c r="F17" s="14">
        <v>231</v>
      </c>
      <c r="G17" s="60">
        <v>263</v>
      </c>
      <c r="H17" s="13">
        <f t="shared" si="1"/>
        <v>0.13852813852813853</v>
      </c>
      <c r="I17" s="37">
        <v>168</v>
      </c>
      <c r="J17" s="37">
        <v>157</v>
      </c>
      <c r="K17" s="38">
        <f t="shared" si="2"/>
        <v>-0.06547619047619048</v>
      </c>
      <c r="L17" s="14">
        <v>42</v>
      </c>
      <c r="M17" s="14">
        <v>24</v>
      </c>
      <c r="N17" s="13">
        <f t="shared" si="3"/>
        <v>-0.42857142857142855</v>
      </c>
      <c r="O17" s="37">
        <v>756</v>
      </c>
      <c r="P17" s="37">
        <v>729</v>
      </c>
      <c r="Q17" s="38">
        <f t="shared" si="4"/>
        <v>-0.03571428571428571</v>
      </c>
    </row>
    <row r="18" spans="1:17" ht="15">
      <c r="A18" s="2">
        <f t="shared" si="5"/>
        <v>13</v>
      </c>
      <c r="B18" s="25" t="s">
        <v>13</v>
      </c>
      <c r="C18" s="37">
        <v>956</v>
      </c>
      <c r="D18" s="37">
        <v>932</v>
      </c>
      <c r="E18" s="38">
        <f t="shared" si="0"/>
        <v>-0.02510460251046025</v>
      </c>
      <c r="F18" s="14">
        <v>1066</v>
      </c>
      <c r="G18" s="14">
        <v>1037</v>
      </c>
      <c r="H18" s="45">
        <f t="shared" si="1"/>
        <v>-0.027204502814258912</v>
      </c>
      <c r="I18" s="37">
        <v>584</v>
      </c>
      <c r="J18" s="37">
        <v>519</v>
      </c>
      <c r="K18" s="38">
        <f t="shared" si="2"/>
        <v>-0.1113013698630137</v>
      </c>
      <c r="L18" s="14">
        <v>311</v>
      </c>
      <c r="M18" s="14">
        <v>240</v>
      </c>
      <c r="N18" s="13">
        <f t="shared" si="3"/>
        <v>-0.2282958199356913</v>
      </c>
      <c r="O18" s="37">
        <v>3137</v>
      </c>
      <c r="P18" s="37">
        <v>2911</v>
      </c>
      <c r="Q18" s="38">
        <f t="shared" si="4"/>
        <v>-0.07204335352247371</v>
      </c>
    </row>
    <row r="19" spans="1:17" ht="15">
      <c r="A19" s="2">
        <f t="shared" si="5"/>
        <v>14</v>
      </c>
      <c r="B19" s="26" t="s">
        <v>14</v>
      </c>
      <c r="C19" s="37">
        <v>330</v>
      </c>
      <c r="D19" s="37">
        <v>352</v>
      </c>
      <c r="E19" s="44">
        <f t="shared" si="0"/>
        <v>0.06666666666666667</v>
      </c>
      <c r="F19" s="14">
        <v>460</v>
      </c>
      <c r="G19" s="14">
        <v>486</v>
      </c>
      <c r="H19" s="13">
        <f t="shared" si="1"/>
        <v>0.05652173913043478</v>
      </c>
      <c r="I19" s="37">
        <v>181</v>
      </c>
      <c r="J19" s="37">
        <v>183</v>
      </c>
      <c r="K19" s="36">
        <f t="shared" si="2"/>
        <v>0.011049723756906077</v>
      </c>
      <c r="L19" s="14">
        <v>95</v>
      </c>
      <c r="M19" s="14">
        <v>57</v>
      </c>
      <c r="N19" s="13">
        <f t="shared" si="3"/>
        <v>-0.4</v>
      </c>
      <c r="O19" s="37">
        <v>1109</v>
      </c>
      <c r="P19" s="37">
        <v>1122</v>
      </c>
      <c r="Q19" s="48">
        <f t="shared" si="4"/>
        <v>0.011722272317403066</v>
      </c>
    </row>
    <row r="20" spans="1:17" ht="15">
      <c r="A20" s="2">
        <f t="shared" si="5"/>
        <v>15</v>
      </c>
      <c r="B20" s="25" t="s">
        <v>15</v>
      </c>
      <c r="C20" s="37">
        <v>87</v>
      </c>
      <c r="D20" s="37">
        <v>79</v>
      </c>
      <c r="E20" s="38">
        <f t="shared" si="0"/>
        <v>-0.09195402298850575</v>
      </c>
      <c r="F20" s="14">
        <v>191</v>
      </c>
      <c r="G20" s="14">
        <v>196</v>
      </c>
      <c r="H20" s="13">
        <f t="shared" si="1"/>
        <v>0.02617801047120419</v>
      </c>
      <c r="I20" s="37">
        <v>26</v>
      </c>
      <c r="J20" s="37">
        <v>31</v>
      </c>
      <c r="K20" s="45">
        <f t="shared" si="2"/>
        <v>0.19230769230769232</v>
      </c>
      <c r="L20" s="14">
        <v>26</v>
      </c>
      <c r="M20" s="14">
        <v>27</v>
      </c>
      <c r="N20" s="46">
        <f t="shared" si="3"/>
        <v>0.038461538461538464</v>
      </c>
      <c r="O20" s="37">
        <v>354</v>
      </c>
      <c r="P20" s="37">
        <v>363</v>
      </c>
      <c r="Q20" s="48">
        <f t="shared" si="4"/>
        <v>0.025423728813559324</v>
      </c>
    </row>
    <row r="21" spans="1:17" ht="15">
      <c r="A21" s="2">
        <f t="shared" si="5"/>
        <v>16</v>
      </c>
      <c r="B21" s="25" t="s">
        <v>16</v>
      </c>
      <c r="C21" s="37">
        <v>323</v>
      </c>
      <c r="D21" s="37">
        <v>283</v>
      </c>
      <c r="E21" s="38">
        <f t="shared" si="0"/>
        <v>-0.1238390092879257</v>
      </c>
      <c r="F21" s="14">
        <v>376</v>
      </c>
      <c r="G21" s="14">
        <v>376</v>
      </c>
      <c r="H21" s="13">
        <f t="shared" si="1"/>
        <v>0</v>
      </c>
      <c r="I21" s="37">
        <v>157</v>
      </c>
      <c r="J21" s="37">
        <v>141</v>
      </c>
      <c r="K21" s="36">
        <f t="shared" si="2"/>
        <v>-0.10191082802547771</v>
      </c>
      <c r="L21" s="14">
        <v>88</v>
      </c>
      <c r="M21" s="14">
        <v>86</v>
      </c>
      <c r="N21" s="13">
        <f t="shared" si="3"/>
        <v>-0.022727272727272728</v>
      </c>
      <c r="O21" s="37">
        <v>1015</v>
      </c>
      <c r="P21" s="37">
        <v>957</v>
      </c>
      <c r="Q21" s="36">
        <f t="shared" si="4"/>
        <v>-0.05714285714285714</v>
      </c>
    </row>
    <row r="22" spans="1:17" ht="15">
      <c r="A22" s="2">
        <f t="shared" si="5"/>
        <v>17</v>
      </c>
      <c r="B22" s="26" t="s">
        <v>17</v>
      </c>
      <c r="C22" s="37">
        <v>121</v>
      </c>
      <c r="D22" s="37">
        <v>100</v>
      </c>
      <c r="E22" s="38">
        <f t="shared" si="0"/>
        <v>-0.17355371900826447</v>
      </c>
      <c r="F22" s="14">
        <v>259</v>
      </c>
      <c r="G22" s="14">
        <v>255</v>
      </c>
      <c r="H22" s="45">
        <f t="shared" si="1"/>
        <v>-0.015444015444015444</v>
      </c>
      <c r="I22" s="37">
        <v>83</v>
      </c>
      <c r="J22" s="37">
        <v>64</v>
      </c>
      <c r="K22" s="36">
        <f t="shared" si="2"/>
        <v>-0.2289156626506024</v>
      </c>
      <c r="L22" s="14">
        <v>37</v>
      </c>
      <c r="M22" s="14">
        <v>25</v>
      </c>
      <c r="N22" s="13">
        <f t="shared" si="3"/>
        <v>-0.32432432432432434</v>
      </c>
      <c r="O22" s="37">
        <v>516</v>
      </c>
      <c r="P22" s="37">
        <v>462</v>
      </c>
      <c r="Q22" s="36">
        <f t="shared" si="4"/>
        <v>-0.10465116279069768</v>
      </c>
    </row>
    <row r="23" spans="1:17" ht="15">
      <c r="A23" s="2">
        <f t="shared" si="5"/>
        <v>18</v>
      </c>
      <c r="B23" s="51" t="s">
        <v>18</v>
      </c>
      <c r="C23" s="37">
        <v>865</v>
      </c>
      <c r="D23" s="41">
        <v>832</v>
      </c>
      <c r="E23" s="38">
        <f t="shared" si="0"/>
        <v>-0.03815028901734104</v>
      </c>
      <c r="F23" s="14">
        <v>604</v>
      </c>
      <c r="G23" s="41">
        <v>602</v>
      </c>
      <c r="H23" s="45">
        <f t="shared" si="1"/>
        <v>-0.0033112582781456954</v>
      </c>
      <c r="I23" s="37">
        <v>609</v>
      </c>
      <c r="J23" s="37">
        <v>488</v>
      </c>
      <c r="K23" s="36">
        <f t="shared" si="2"/>
        <v>-0.1986863711001642</v>
      </c>
      <c r="L23" s="14">
        <v>270</v>
      </c>
      <c r="M23" s="14">
        <v>217</v>
      </c>
      <c r="N23" s="13">
        <f t="shared" si="3"/>
        <v>-0.1962962962962963</v>
      </c>
      <c r="O23" s="37">
        <v>2476</v>
      </c>
      <c r="P23" s="37">
        <v>2282</v>
      </c>
      <c r="Q23" s="36">
        <f t="shared" si="4"/>
        <v>-0.07835218093699516</v>
      </c>
    </row>
    <row r="24" spans="1:17" ht="15">
      <c r="A24" s="2">
        <f t="shared" si="5"/>
        <v>19</v>
      </c>
      <c r="B24" s="25" t="s">
        <v>19</v>
      </c>
      <c r="C24" s="37">
        <v>402</v>
      </c>
      <c r="D24" s="37">
        <v>383</v>
      </c>
      <c r="E24" s="38">
        <f t="shared" si="0"/>
        <v>-0.0472636815920398</v>
      </c>
      <c r="F24" s="14">
        <v>512</v>
      </c>
      <c r="G24" s="14">
        <v>516</v>
      </c>
      <c r="H24" s="13">
        <f t="shared" si="1"/>
        <v>0.0078125</v>
      </c>
      <c r="I24" s="37">
        <v>245</v>
      </c>
      <c r="J24" s="37">
        <v>225</v>
      </c>
      <c r="K24" s="36">
        <f t="shared" si="2"/>
        <v>-0.08163265306122448</v>
      </c>
      <c r="L24" s="14">
        <v>139</v>
      </c>
      <c r="M24" s="14">
        <v>133</v>
      </c>
      <c r="N24" s="13">
        <f t="shared" si="3"/>
        <v>-0.04316546762589928</v>
      </c>
      <c r="O24" s="37">
        <v>1379</v>
      </c>
      <c r="P24" s="37">
        <v>1344</v>
      </c>
      <c r="Q24" s="36">
        <f t="shared" si="4"/>
        <v>-0.025380710659898477</v>
      </c>
    </row>
    <row r="25" spans="1:17" ht="15">
      <c r="A25" s="2">
        <f t="shared" si="5"/>
        <v>20</v>
      </c>
      <c r="B25" s="25" t="s">
        <v>20</v>
      </c>
      <c r="C25" s="37">
        <v>1190</v>
      </c>
      <c r="D25" s="37">
        <v>1098</v>
      </c>
      <c r="E25" s="38">
        <f t="shared" si="0"/>
        <v>-0.0773109243697479</v>
      </c>
      <c r="F25" s="14">
        <v>1552</v>
      </c>
      <c r="G25" s="14">
        <v>1572</v>
      </c>
      <c r="H25" s="13">
        <f t="shared" si="1"/>
        <v>0.01288659793814433</v>
      </c>
      <c r="I25" s="37">
        <v>788</v>
      </c>
      <c r="J25" s="37">
        <v>671</v>
      </c>
      <c r="K25" s="36">
        <f t="shared" si="2"/>
        <v>-0.1484771573604061</v>
      </c>
      <c r="L25" s="14">
        <v>415</v>
      </c>
      <c r="M25" s="14">
        <v>346</v>
      </c>
      <c r="N25" s="13">
        <f t="shared" si="3"/>
        <v>-0.16626506024096385</v>
      </c>
      <c r="O25" s="37">
        <v>4250</v>
      </c>
      <c r="P25" s="37">
        <v>3937</v>
      </c>
      <c r="Q25" s="36">
        <f t="shared" si="4"/>
        <v>-0.07364705882352941</v>
      </c>
    </row>
    <row r="26" spans="1:17" ht="15">
      <c r="A26" s="2">
        <f t="shared" si="5"/>
        <v>21</v>
      </c>
      <c r="B26" s="25" t="s">
        <v>21</v>
      </c>
      <c r="C26" s="37">
        <v>66</v>
      </c>
      <c r="D26" s="37">
        <v>74</v>
      </c>
      <c r="E26" s="44">
        <f t="shared" si="0"/>
        <v>0.12121212121212122</v>
      </c>
      <c r="F26" s="14">
        <v>177</v>
      </c>
      <c r="G26" s="14">
        <v>132</v>
      </c>
      <c r="H26" s="45">
        <f t="shared" si="1"/>
        <v>-0.2542372881355932</v>
      </c>
      <c r="I26" s="37">
        <v>52</v>
      </c>
      <c r="J26" s="37">
        <v>45</v>
      </c>
      <c r="K26" s="36">
        <f t="shared" si="2"/>
        <v>-0.1346153846153846</v>
      </c>
      <c r="L26" s="14">
        <v>23</v>
      </c>
      <c r="M26" s="14">
        <v>22</v>
      </c>
      <c r="N26" s="13">
        <f t="shared" si="3"/>
        <v>-0.043478260869565216</v>
      </c>
      <c r="O26" s="37">
        <v>332</v>
      </c>
      <c r="P26" s="37">
        <v>292</v>
      </c>
      <c r="Q26" s="36">
        <f t="shared" si="4"/>
        <v>-0.12048192771084337</v>
      </c>
    </row>
    <row r="27" spans="1:17" ht="15">
      <c r="A27" s="2">
        <f t="shared" si="5"/>
        <v>22</v>
      </c>
      <c r="B27" s="25" t="s">
        <v>22</v>
      </c>
      <c r="C27" s="37">
        <v>84</v>
      </c>
      <c r="D27" s="37">
        <v>54</v>
      </c>
      <c r="E27" s="38">
        <f t="shared" si="0"/>
        <v>-0.35714285714285715</v>
      </c>
      <c r="F27" s="14">
        <v>182</v>
      </c>
      <c r="G27" s="14">
        <v>185</v>
      </c>
      <c r="H27" s="13">
        <f t="shared" si="1"/>
        <v>0.016483516483516484</v>
      </c>
      <c r="I27" s="37">
        <v>69</v>
      </c>
      <c r="J27" s="37">
        <v>50</v>
      </c>
      <c r="K27" s="36">
        <f t="shared" si="2"/>
        <v>-0.2753623188405797</v>
      </c>
      <c r="L27" s="14">
        <v>27</v>
      </c>
      <c r="M27" s="14">
        <v>29</v>
      </c>
      <c r="N27" s="46">
        <f t="shared" si="3"/>
        <v>0.07407407407407407</v>
      </c>
      <c r="O27" s="37">
        <v>382</v>
      </c>
      <c r="P27" s="37">
        <v>336</v>
      </c>
      <c r="Q27" s="36">
        <f t="shared" si="4"/>
        <v>-0.12041884816753927</v>
      </c>
    </row>
    <row r="28" spans="1:17" ht="15">
      <c r="A28" s="2">
        <f t="shared" si="5"/>
        <v>23</v>
      </c>
      <c r="B28" s="25" t="s">
        <v>23</v>
      </c>
      <c r="C28" s="37">
        <v>467</v>
      </c>
      <c r="D28" s="37">
        <v>439</v>
      </c>
      <c r="E28" s="38">
        <f t="shared" si="0"/>
        <v>-0.059957173447537475</v>
      </c>
      <c r="F28" s="14">
        <v>474</v>
      </c>
      <c r="G28" s="14">
        <v>515</v>
      </c>
      <c r="H28" s="13">
        <f t="shared" si="1"/>
        <v>0.08649789029535865</v>
      </c>
      <c r="I28" s="37">
        <v>284</v>
      </c>
      <c r="J28" s="37">
        <v>255</v>
      </c>
      <c r="K28" s="36">
        <f t="shared" si="2"/>
        <v>-0.10211267605633803</v>
      </c>
      <c r="L28" s="14">
        <v>88</v>
      </c>
      <c r="M28" s="14">
        <v>58</v>
      </c>
      <c r="N28" s="13">
        <f t="shared" si="3"/>
        <v>-0.3409090909090909</v>
      </c>
      <c r="O28" s="37">
        <v>1368</v>
      </c>
      <c r="P28" s="37">
        <v>1302</v>
      </c>
      <c r="Q28" s="36">
        <f t="shared" si="4"/>
        <v>-0.04824561403508772</v>
      </c>
    </row>
    <row r="29" spans="1:17" ht="15">
      <c r="A29" s="2">
        <f t="shared" si="5"/>
        <v>24</v>
      </c>
      <c r="B29" s="25" t="s">
        <v>24</v>
      </c>
      <c r="C29" s="37">
        <v>225</v>
      </c>
      <c r="D29" s="37">
        <v>224</v>
      </c>
      <c r="E29" s="38">
        <f t="shared" si="0"/>
        <v>-0.0044444444444444444</v>
      </c>
      <c r="F29" s="14">
        <v>369</v>
      </c>
      <c r="G29" s="14">
        <v>343</v>
      </c>
      <c r="H29" s="45">
        <f t="shared" si="1"/>
        <v>-0.07046070460704607</v>
      </c>
      <c r="I29" s="37">
        <v>109</v>
      </c>
      <c r="J29" s="37">
        <v>97</v>
      </c>
      <c r="K29" s="36">
        <f t="shared" si="2"/>
        <v>-0.11009174311926606</v>
      </c>
      <c r="L29" s="14">
        <v>84</v>
      </c>
      <c r="M29" s="14">
        <v>64</v>
      </c>
      <c r="N29" s="13">
        <f t="shared" si="3"/>
        <v>-0.23809523809523808</v>
      </c>
      <c r="O29" s="37">
        <v>851</v>
      </c>
      <c r="P29" s="37">
        <v>785</v>
      </c>
      <c r="Q29" s="36">
        <f t="shared" si="4"/>
        <v>-0.07755581668625147</v>
      </c>
    </row>
    <row r="30" spans="1:17" ht="15">
      <c r="A30" s="2">
        <f t="shared" si="5"/>
        <v>25</v>
      </c>
      <c r="B30" s="26" t="s">
        <v>25</v>
      </c>
      <c r="C30" s="37">
        <v>668</v>
      </c>
      <c r="D30" s="37">
        <v>689</v>
      </c>
      <c r="E30" s="44">
        <f t="shared" si="0"/>
        <v>0.03143712574850299</v>
      </c>
      <c r="F30" s="14">
        <v>809</v>
      </c>
      <c r="G30" s="14">
        <v>878</v>
      </c>
      <c r="H30" s="13">
        <f t="shared" si="1"/>
        <v>0.08529048207663782</v>
      </c>
      <c r="I30" s="37">
        <v>425</v>
      </c>
      <c r="J30" s="37">
        <v>385</v>
      </c>
      <c r="K30" s="36">
        <f t="shared" si="2"/>
        <v>-0.09411764705882353</v>
      </c>
      <c r="L30" s="14">
        <v>268</v>
      </c>
      <c r="M30" s="14">
        <v>199</v>
      </c>
      <c r="N30" s="13">
        <f t="shared" si="3"/>
        <v>-0.2574626865671642</v>
      </c>
      <c r="O30" s="37">
        <v>2289</v>
      </c>
      <c r="P30" s="37">
        <v>2266</v>
      </c>
      <c r="Q30" s="36">
        <f t="shared" si="4"/>
        <v>-0.010048055919615552</v>
      </c>
    </row>
    <row r="31" spans="1:17" ht="15">
      <c r="A31" s="2">
        <f t="shared" si="5"/>
        <v>26</v>
      </c>
      <c r="B31" s="26" t="s">
        <v>26</v>
      </c>
      <c r="C31" s="37">
        <v>280</v>
      </c>
      <c r="D31" s="37">
        <v>289</v>
      </c>
      <c r="E31" s="44">
        <f t="shared" si="0"/>
        <v>0.03214285714285714</v>
      </c>
      <c r="F31" s="14">
        <v>434</v>
      </c>
      <c r="G31" s="14">
        <v>418</v>
      </c>
      <c r="H31" s="45">
        <f t="shared" si="1"/>
        <v>-0.03686635944700461</v>
      </c>
      <c r="I31" s="37">
        <v>188</v>
      </c>
      <c r="J31" s="37">
        <v>181</v>
      </c>
      <c r="K31" s="36">
        <f t="shared" si="2"/>
        <v>-0.03723404255319149</v>
      </c>
      <c r="L31" s="14">
        <v>76</v>
      </c>
      <c r="M31" s="14">
        <v>74</v>
      </c>
      <c r="N31" s="13">
        <f t="shared" si="3"/>
        <v>-0.02631578947368421</v>
      </c>
      <c r="O31" s="37">
        <v>1033</v>
      </c>
      <c r="P31" s="37">
        <v>996</v>
      </c>
      <c r="Q31" s="36">
        <f t="shared" si="4"/>
        <v>-0.03581800580832527</v>
      </c>
    </row>
    <row r="32" spans="1:17" ht="15">
      <c r="A32" s="2">
        <f t="shared" si="5"/>
        <v>27</v>
      </c>
      <c r="B32" s="25" t="s">
        <v>27</v>
      </c>
      <c r="C32" s="37">
        <v>250</v>
      </c>
      <c r="D32" s="37">
        <v>234</v>
      </c>
      <c r="E32" s="38">
        <f t="shared" si="0"/>
        <v>-0.064</v>
      </c>
      <c r="F32" s="14">
        <v>244</v>
      </c>
      <c r="G32" s="14">
        <v>282</v>
      </c>
      <c r="H32" s="13">
        <f t="shared" si="1"/>
        <v>0.1557377049180328</v>
      </c>
      <c r="I32" s="37">
        <v>147</v>
      </c>
      <c r="J32" s="37">
        <v>131</v>
      </c>
      <c r="K32" s="36">
        <f t="shared" si="2"/>
        <v>-0.10884353741496598</v>
      </c>
      <c r="L32" s="14">
        <v>90</v>
      </c>
      <c r="M32" s="14">
        <v>69</v>
      </c>
      <c r="N32" s="13">
        <f t="shared" si="3"/>
        <v>-0.23333333333333334</v>
      </c>
      <c r="O32" s="37">
        <v>790</v>
      </c>
      <c r="P32" s="37">
        <v>763</v>
      </c>
      <c r="Q32" s="36">
        <f t="shared" si="4"/>
        <v>-0.03417721518987342</v>
      </c>
    </row>
    <row r="33" spans="1:17" ht="15">
      <c r="A33" s="2">
        <f t="shared" si="5"/>
        <v>28</v>
      </c>
      <c r="B33" s="25" t="s">
        <v>28</v>
      </c>
      <c r="C33" s="37">
        <v>206</v>
      </c>
      <c r="D33" s="37">
        <v>214</v>
      </c>
      <c r="E33" s="44">
        <f t="shared" si="0"/>
        <v>0.038834951456310676</v>
      </c>
      <c r="F33" s="14">
        <v>304</v>
      </c>
      <c r="G33" s="14">
        <v>336</v>
      </c>
      <c r="H33" s="13">
        <f t="shared" si="1"/>
        <v>0.10526315789473684</v>
      </c>
      <c r="I33" s="37">
        <v>120</v>
      </c>
      <c r="J33" s="37">
        <v>120</v>
      </c>
      <c r="K33" s="36">
        <f t="shared" si="2"/>
        <v>0</v>
      </c>
      <c r="L33" s="14">
        <v>63</v>
      </c>
      <c r="M33" s="14">
        <v>51</v>
      </c>
      <c r="N33" s="13">
        <f t="shared" si="3"/>
        <v>-0.19047619047619047</v>
      </c>
      <c r="O33" s="37">
        <v>729</v>
      </c>
      <c r="P33" s="37">
        <v>762</v>
      </c>
      <c r="Q33" s="48">
        <f t="shared" si="4"/>
        <v>0.04526748971193416</v>
      </c>
    </row>
    <row r="34" spans="1:17" ht="15">
      <c r="A34" s="2">
        <f t="shared" si="5"/>
        <v>29</v>
      </c>
      <c r="B34" s="25" t="s">
        <v>29</v>
      </c>
      <c r="C34" s="37">
        <v>161</v>
      </c>
      <c r="D34" s="37">
        <v>133</v>
      </c>
      <c r="E34" s="38">
        <f t="shared" si="0"/>
        <v>-0.17391304347826086</v>
      </c>
      <c r="F34" s="14">
        <v>229</v>
      </c>
      <c r="G34" s="14">
        <v>207</v>
      </c>
      <c r="H34" s="45">
        <f t="shared" si="1"/>
        <v>-0.09606986899563319</v>
      </c>
      <c r="I34" s="37">
        <v>105</v>
      </c>
      <c r="J34" s="37">
        <v>104</v>
      </c>
      <c r="K34" s="36">
        <f t="shared" si="2"/>
        <v>-0.009523809523809525</v>
      </c>
      <c r="L34" s="14">
        <v>31</v>
      </c>
      <c r="M34" s="14">
        <v>26</v>
      </c>
      <c r="N34" s="13">
        <f t="shared" si="3"/>
        <v>-0.16129032258064516</v>
      </c>
      <c r="O34" s="37">
        <v>554</v>
      </c>
      <c r="P34" s="37">
        <v>489</v>
      </c>
      <c r="Q34" s="36">
        <f t="shared" si="4"/>
        <v>-0.11732851985559567</v>
      </c>
    </row>
    <row r="35" spans="1:17" ht="15">
      <c r="A35" s="2">
        <f t="shared" si="5"/>
        <v>30</v>
      </c>
      <c r="B35" s="50" t="s">
        <v>30</v>
      </c>
      <c r="C35" s="37">
        <v>2638</v>
      </c>
      <c r="D35" s="41">
        <v>2592</v>
      </c>
      <c r="E35" s="38">
        <f t="shared" si="0"/>
        <v>-0.017437452615617893</v>
      </c>
      <c r="F35" s="14">
        <v>1710</v>
      </c>
      <c r="G35" s="41">
        <v>1697</v>
      </c>
      <c r="H35" s="45">
        <f t="shared" si="1"/>
        <v>-0.00760233918128655</v>
      </c>
      <c r="I35" s="37">
        <v>1433</v>
      </c>
      <c r="J35" s="37">
        <v>1361</v>
      </c>
      <c r="K35" s="36">
        <f t="shared" si="2"/>
        <v>-0.05024424284717376</v>
      </c>
      <c r="L35" s="14">
        <v>888</v>
      </c>
      <c r="M35" s="14">
        <v>747</v>
      </c>
      <c r="N35" s="13">
        <f t="shared" si="3"/>
        <v>-0.15878378378378377</v>
      </c>
      <c r="O35" s="37">
        <v>7046</v>
      </c>
      <c r="P35" s="37">
        <v>6767</v>
      </c>
      <c r="Q35" s="36">
        <f t="shared" si="4"/>
        <v>-0.03959693443088277</v>
      </c>
    </row>
    <row r="36" spans="1:17" ht="15">
      <c r="A36" s="2">
        <f t="shared" si="5"/>
        <v>31</v>
      </c>
      <c r="B36" s="26" t="s">
        <v>31</v>
      </c>
      <c r="C36" s="37">
        <v>96</v>
      </c>
      <c r="D36" s="37">
        <v>82</v>
      </c>
      <c r="E36" s="38">
        <f t="shared" si="0"/>
        <v>-0.14583333333333334</v>
      </c>
      <c r="F36" s="14">
        <v>156</v>
      </c>
      <c r="G36" s="14">
        <v>136</v>
      </c>
      <c r="H36" s="45">
        <f t="shared" si="1"/>
        <v>-0.1282051282051282</v>
      </c>
      <c r="I36" s="37">
        <v>42</v>
      </c>
      <c r="J36" s="37">
        <v>33</v>
      </c>
      <c r="K36" s="36">
        <f t="shared" si="2"/>
        <v>-0.21428571428571427</v>
      </c>
      <c r="L36" s="14">
        <v>28</v>
      </c>
      <c r="M36" s="14">
        <v>21</v>
      </c>
      <c r="N36" s="13">
        <f t="shared" si="3"/>
        <v>-0.25</v>
      </c>
      <c r="O36" s="37">
        <v>341</v>
      </c>
      <c r="P36" s="37">
        <v>289</v>
      </c>
      <c r="Q36" s="36">
        <f t="shared" si="4"/>
        <v>-0.15249266862170088</v>
      </c>
    </row>
    <row r="37" spans="1:17" s="1" customFormat="1" ht="15">
      <c r="A37" s="3">
        <v>32</v>
      </c>
      <c r="B37" s="27" t="s">
        <v>32</v>
      </c>
      <c r="C37" s="37">
        <v>404</v>
      </c>
      <c r="D37" s="37">
        <v>420</v>
      </c>
      <c r="E37" s="44">
        <f t="shared" si="0"/>
        <v>0.039603960396039604</v>
      </c>
      <c r="F37" s="14">
        <v>549</v>
      </c>
      <c r="G37" s="14">
        <v>545</v>
      </c>
      <c r="H37" s="45">
        <f t="shared" si="1"/>
        <v>-0.007285974499089253</v>
      </c>
      <c r="I37" s="37">
        <v>265</v>
      </c>
      <c r="J37" s="37">
        <v>232</v>
      </c>
      <c r="K37" s="36">
        <f t="shared" si="2"/>
        <v>-0.12452830188679245</v>
      </c>
      <c r="L37" s="14">
        <v>143</v>
      </c>
      <c r="M37" s="14">
        <v>122</v>
      </c>
      <c r="N37" s="13">
        <f t="shared" si="3"/>
        <v>-0.14685314685314685</v>
      </c>
      <c r="O37" s="37">
        <v>1450</v>
      </c>
      <c r="P37" s="37">
        <v>1417</v>
      </c>
      <c r="Q37" s="36">
        <f t="shared" si="4"/>
        <v>-0.022758620689655173</v>
      </c>
    </row>
    <row r="38" spans="1:17" ht="15">
      <c r="A38" s="2">
        <v>33</v>
      </c>
      <c r="B38" s="25" t="s">
        <v>33</v>
      </c>
      <c r="C38" s="37">
        <v>158</v>
      </c>
      <c r="D38" s="37">
        <v>167</v>
      </c>
      <c r="E38" s="44">
        <f t="shared" si="0"/>
        <v>0.056962025316455694</v>
      </c>
      <c r="F38" s="14">
        <v>237</v>
      </c>
      <c r="G38" s="14">
        <v>260</v>
      </c>
      <c r="H38" s="13">
        <f t="shared" si="1"/>
        <v>0.0970464135021097</v>
      </c>
      <c r="I38" s="37">
        <v>149</v>
      </c>
      <c r="J38" s="37">
        <v>110</v>
      </c>
      <c r="K38" s="36">
        <f t="shared" si="2"/>
        <v>-0.26174496644295303</v>
      </c>
      <c r="L38" s="14">
        <v>51</v>
      </c>
      <c r="M38" s="14">
        <v>55</v>
      </c>
      <c r="N38" s="46">
        <f t="shared" si="3"/>
        <v>0.0784313725490196</v>
      </c>
      <c r="O38" s="37">
        <v>643</v>
      </c>
      <c r="P38" s="37">
        <v>642</v>
      </c>
      <c r="Q38" s="36">
        <f t="shared" si="4"/>
        <v>-0.0015552099533437014</v>
      </c>
    </row>
    <row r="39" spans="1:17" ht="15">
      <c r="A39" s="2">
        <v>34</v>
      </c>
      <c r="B39" s="22" t="s">
        <v>34</v>
      </c>
      <c r="C39" s="37">
        <v>124</v>
      </c>
      <c r="D39" s="37">
        <v>109</v>
      </c>
      <c r="E39" s="38">
        <f t="shared" si="0"/>
        <v>-0.12096774193548387</v>
      </c>
      <c r="F39" s="14">
        <v>309</v>
      </c>
      <c r="G39" s="14">
        <v>282</v>
      </c>
      <c r="H39" s="45">
        <f t="shared" si="1"/>
        <v>-0.08737864077669903</v>
      </c>
      <c r="I39" s="37">
        <v>93</v>
      </c>
      <c r="J39" s="37">
        <v>98</v>
      </c>
      <c r="K39" s="45">
        <f t="shared" si="2"/>
        <v>0.053763440860215055</v>
      </c>
      <c r="L39" s="14">
        <v>35</v>
      </c>
      <c r="M39" s="14">
        <v>29</v>
      </c>
      <c r="N39" s="13">
        <f t="shared" si="3"/>
        <v>-0.17142857142857143</v>
      </c>
      <c r="O39" s="37">
        <v>584</v>
      </c>
      <c r="P39" s="37">
        <v>541</v>
      </c>
      <c r="Q39" s="38">
        <f t="shared" si="4"/>
        <v>-0.07363013698630137</v>
      </c>
    </row>
    <row r="40" spans="1:17" ht="15">
      <c r="A40" s="2">
        <v>35</v>
      </c>
      <c r="B40" s="22" t="s">
        <v>35</v>
      </c>
      <c r="C40" s="37">
        <v>259</v>
      </c>
      <c r="D40" s="37">
        <v>249</v>
      </c>
      <c r="E40" s="38">
        <f t="shared" si="0"/>
        <v>-0.03861003861003861</v>
      </c>
      <c r="F40" s="14">
        <v>248</v>
      </c>
      <c r="G40" s="14">
        <v>275</v>
      </c>
      <c r="H40" s="13">
        <f t="shared" si="1"/>
        <v>0.10887096774193548</v>
      </c>
      <c r="I40" s="37">
        <v>155</v>
      </c>
      <c r="J40" s="37">
        <v>139</v>
      </c>
      <c r="K40" s="38">
        <f t="shared" si="2"/>
        <v>-0.1032258064516129</v>
      </c>
      <c r="L40" s="14">
        <v>35</v>
      </c>
      <c r="M40" s="14">
        <v>44</v>
      </c>
      <c r="N40" s="46">
        <f t="shared" si="3"/>
        <v>0.2571428571428571</v>
      </c>
      <c r="O40" s="37">
        <v>724</v>
      </c>
      <c r="P40" s="37">
        <v>724</v>
      </c>
      <c r="Q40" s="38">
        <f t="shared" si="4"/>
        <v>0</v>
      </c>
    </row>
    <row r="41" spans="1:17" ht="15">
      <c r="A41" s="2">
        <f aca="true" t="shared" si="6" ref="A41:A48">A40+1</f>
        <v>36</v>
      </c>
      <c r="B41" s="22" t="s">
        <v>36</v>
      </c>
      <c r="C41" s="37">
        <v>252</v>
      </c>
      <c r="D41" s="37">
        <v>217</v>
      </c>
      <c r="E41" s="38">
        <f t="shared" si="0"/>
        <v>-0.1388888888888889</v>
      </c>
      <c r="F41" s="14">
        <v>348</v>
      </c>
      <c r="G41" s="14">
        <v>381</v>
      </c>
      <c r="H41" s="13">
        <f t="shared" si="1"/>
        <v>0.09482758620689655</v>
      </c>
      <c r="I41" s="37">
        <v>136</v>
      </c>
      <c r="J41" s="37">
        <v>130</v>
      </c>
      <c r="K41" s="38">
        <f t="shared" si="2"/>
        <v>-0.04411764705882353</v>
      </c>
      <c r="L41" s="14">
        <v>87</v>
      </c>
      <c r="M41" s="14">
        <v>69</v>
      </c>
      <c r="N41" s="13">
        <f t="shared" si="3"/>
        <v>-0.20689655172413793</v>
      </c>
      <c r="O41" s="37">
        <v>855</v>
      </c>
      <c r="P41" s="37">
        <v>825</v>
      </c>
      <c r="Q41" s="38">
        <f t="shared" si="4"/>
        <v>-0.03508771929824561</v>
      </c>
    </row>
    <row r="42" spans="1:17" ht="15">
      <c r="A42" s="2">
        <f t="shared" si="6"/>
        <v>37</v>
      </c>
      <c r="B42" s="23" t="s">
        <v>37</v>
      </c>
      <c r="C42" s="37">
        <v>110</v>
      </c>
      <c r="D42" s="37">
        <v>103</v>
      </c>
      <c r="E42" s="38">
        <f t="shared" si="0"/>
        <v>-0.06363636363636363</v>
      </c>
      <c r="F42" s="14">
        <v>242</v>
      </c>
      <c r="G42" s="14">
        <v>238</v>
      </c>
      <c r="H42" s="45">
        <f t="shared" si="1"/>
        <v>-0.01652892561983471</v>
      </c>
      <c r="I42" s="37">
        <v>84</v>
      </c>
      <c r="J42" s="37">
        <v>67</v>
      </c>
      <c r="K42" s="38">
        <f t="shared" si="2"/>
        <v>-0.20238095238095238</v>
      </c>
      <c r="L42" s="14">
        <v>37</v>
      </c>
      <c r="M42" s="14">
        <v>43</v>
      </c>
      <c r="N42" s="46">
        <f t="shared" si="3"/>
        <v>0.16216216216216217</v>
      </c>
      <c r="O42" s="37">
        <v>501</v>
      </c>
      <c r="P42" s="37">
        <v>482</v>
      </c>
      <c r="Q42" s="38">
        <f t="shared" si="4"/>
        <v>-0.03792415169660679</v>
      </c>
    </row>
    <row r="43" spans="1:17" ht="15">
      <c r="A43" s="2">
        <f t="shared" si="6"/>
        <v>38</v>
      </c>
      <c r="B43" s="22" t="s">
        <v>38</v>
      </c>
      <c r="C43" s="37">
        <v>167</v>
      </c>
      <c r="D43" s="37">
        <v>129</v>
      </c>
      <c r="E43" s="38">
        <f t="shared" si="0"/>
        <v>-0.2275449101796407</v>
      </c>
      <c r="F43" s="14">
        <v>272</v>
      </c>
      <c r="G43" s="14">
        <v>287</v>
      </c>
      <c r="H43" s="13">
        <f t="shared" si="1"/>
        <v>0.05514705882352941</v>
      </c>
      <c r="I43" s="37">
        <v>88</v>
      </c>
      <c r="J43" s="37">
        <v>88</v>
      </c>
      <c r="K43" s="38">
        <f t="shared" si="2"/>
        <v>0</v>
      </c>
      <c r="L43" s="14">
        <v>52</v>
      </c>
      <c r="M43" s="14">
        <v>44</v>
      </c>
      <c r="N43" s="13">
        <f t="shared" si="3"/>
        <v>-0.15384615384615385</v>
      </c>
      <c r="O43" s="37">
        <v>608</v>
      </c>
      <c r="P43" s="37">
        <v>577</v>
      </c>
      <c r="Q43" s="38">
        <f t="shared" si="4"/>
        <v>-0.05098684210526316</v>
      </c>
    </row>
    <row r="44" spans="1:17" ht="15">
      <c r="A44" s="2">
        <f t="shared" si="6"/>
        <v>39</v>
      </c>
      <c r="B44" s="22" t="s">
        <v>39</v>
      </c>
      <c r="C44" s="37">
        <v>98</v>
      </c>
      <c r="D44" s="37">
        <v>85</v>
      </c>
      <c r="E44" s="38">
        <f t="shared" si="0"/>
        <v>-0.1326530612244898</v>
      </c>
      <c r="F44" s="14">
        <v>122</v>
      </c>
      <c r="G44" s="14">
        <v>142</v>
      </c>
      <c r="H44" s="13">
        <f t="shared" si="1"/>
        <v>0.16393442622950818</v>
      </c>
      <c r="I44" s="37">
        <v>44</v>
      </c>
      <c r="J44" s="37">
        <v>52</v>
      </c>
      <c r="K44" s="44">
        <f t="shared" si="2"/>
        <v>0.18181818181818182</v>
      </c>
      <c r="L44" s="14">
        <v>20</v>
      </c>
      <c r="M44" s="14">
        <v>9</v>
      </c>
      <c r="N44" s="13">
        <f t="shared" si="3"/>
        <v>-0.55</v>
      </c>
      <c r="O44" s="37">
        <v>294</v>
      </c>
      <c r="P44" s="37">
        <v>299</v>
      </c>
      <c r="Q44" s="47">
        <f t="shared" si="4"/>
        <v>0.017006802721088437</v>
      </c>
    </row>
    <row r="45" spans="1:17" ht="15">
      <c r="A45" s="2">
        <f t="shared" si="6"/>
        <v>40</v>
      </c>
      <c r="B45" s="23" t="s">
        <v>40</v>
      </c>
      <c r="C45" s="37">
        <v>404</v>
      </c>
      <c r="D45" s="37">
        <v>336</v>
      </c>
      <c r="E45" s="38">
        <f t="shared" si="0"/>
        <v>-0.16831683168316833</v>
      </c>
      <c r="F45" s="14">
        <v>353</v>
      </c>
      <c r="G45" s="14">
        <v>397</v>
      </c>
      <c r="H45" s="13">
        <f t="shared" si="1"/>
        <v>0.12464589235127478</v>
      </c>
      <c r="I45" s="37">
        <v>119</v>
      </c>
      <c r="J45" s="37">
        <v>95</v>
      </c>
      <c r="K45" s="38">
        <f t="shared" si="2"/>
        <v>-0.20168067226890757</v>
      </c>
      <c r="L45" s="14">
        <v>69</v>
      </c>
      <c r="M45" s="14">
        <v>67</v>
      </c>
      <c r="N45" s="13">
        <f t="shared" si="3"/>
        <v>-0.028985507246376812</v>
      </c>
      <c r="O45" s="37">
        <v>1003</v>
      </c>
      <c r="P45" s="37">
        <v>977</v>
      </c>
      <c r="Q45" s="38">
        <f t="shared" si="4"/>
        <v>-0.0259222333000997</v>
      </c>
    </row>
    <row r="46" spans="1:17" ht="15">
      <c r="A46" s="2">
        <f t="shared" si="6"/>
        <v>41</v>
      </c>
      <c r="B46" s="22" t="s">
        <v>41</v>
      </c>
      <c r="C46" s="37">
        <v>140</v>
      </c>
      <c r="D46" s="37">
        <v>126</v>
      </c>
      <c r="E46" s="38">
        <f t="shared" si="0"/>
        <v>-0.1</v>
      </c>
      <c r="F46" s="14">
        <v>243</v>
      </c>
      <c r="G46" s="14">
        <v>200</v>
      </c>
      <c r="H46" s="45">
        <f t="shared" si="1"/>
        <v>-0.17695473251028807</v>
      </c>
      <c r="I46" s="37">
        <v>84</v>
      </c>
      <c r="J46" s="37">
        <v>84</v>
      </c>
      <c r="K46" s="44">
        <f t="shared" si="2"/>
        <v>0</v>
      </c>
      <c r="L46" s="14">
        <v>32</v>
      </c>
      <c r="M46" s="14">
        <v>26</v>
      </c>
      <c r="N46" s="13">
        <f t="shared" si="3"/>
        <v>-0.1875</v>
      </c>
      <c r="O46" s="37">
        <v>525</v>
      </c>
      <c r="P46" s="37">
        <v>468</v>
      </c>
      <c r="Q46" s="38">
        <f t="shared" si="4"/>
        <v>-0.10857142857142857</v>
      </c>
    </row>
    <row r="47" spans="1:17" ht="15">
      <c r="A47" s="2">
        <f t="shared" si="6"/>
        <v>42</v>
      </c>
      <c r="B47" s="22" t="s">
        <v>42</v>
      </c>
      <c r="C47" s="37">
        <v>633</v>
      </c>
      <c r="D47" s="37">
        <v>608</v>
      </c>
      <c r="E47" s="38">
        <f t="shared" si="0"/>
        <v>-0.03949447077409163</v>
      </c>
      <c r="F47" s="14">
        <v>805</v>
      </c>
      <c r="G47" s="14">
        <v>858</v>
      </c>
      <c r="H47" s="13">
        <f t="shared" si="1"/>
        <v>0.06583850931677018</v>
      </c>
      <c r="I47" s="37">
        <v>468</v>
      </c>
      <c r="J47" s="37">
        <v>365</v>
      </c>
      <c r="K47" s="38">
        <f t="shared" si="2"/>
        <v>-0.22008547008547008</v>
      </c>
      <c r="L47" s="14">
        <v>170</v>
      </c>
      <c r="M47" s="14">
        <v>152</v>
      </c>
      <c r="N47" s="15">
        <f t="shared" si="3"/>
        <v>-0.10588235294117647</v>
      </c>
      <c r="O47" s="37">
        <v>2224</v>
      </c>
      <c r="P47" s="37">
        <v>2115</v>
      </c>
      <c r="Q47" s="38">
        <f t="shared" si="4"/>
        <v>-0.049010791366906475</v>
      </c>
    </row>
    <row r="48" spans="1:17" ht="15">
      <c r="A48" s="2">
        <f t="shared" si="6"/>
        <v>43</v>
      </c>
      <c r="B48" s="22" t="s">
        <v>43</v>
      </c>
      <c r="C48" s="37">
        <v>163</v>
      </c>
      <c r="D48" s="37">
        <v>164</v>
      </c>
      <c r="E48" s="44">
        <f t="shared" si="0"/>
        <v>0.006134969325153374</v>
      </c>
      <c r="F48" s="14">
        <v>241</v>
      </c>
      <c r="G48" s="14">
        <v>228</v>
      </c>
      <c r="H48" s="44">
        <f t="shared" si="1"/>
        <v>-0.05394190871369295</v>
      </c>
      <c r="I48" s="37">
        <v>87</v>
      </c>
      <c r="J48" s="37">
        <v>90</v>
      </c>
      <c r="K48" s="44">
        <f t="shared" si="2"/>
        <v>0.034482758620689655</v>
      </c>
      <c r="L48" s="14">
        <v>64</v>
      </c>
      <c r="M48" s="14">
        <v>41</v>
      </c>
      <c r="N48" s="15">
        <f t="shared" si="3"/>
        <v>-0.359375</v>
      </c>
      <c r="O48" s="37">
        <v>590</v>
      </c>
      <c r="P48" s="37">
        <v>551</v>
      </c>
      <c r="Q48" s="38">
        <f t="shared" si="4"/>
        <v>-0.06610169491525424</v>
      </c>
    </row>
    <row r="49" spans="1:17" ht="15.75">
      <c r="A49" s="4"/>
      <c r="B49" s="28" t="s">
        <v>44</v>
      </c>
      <c r="C49" s="7">
        <f aca="true" t="shared" si="7" ref="C49:M49">SUM(C6:C48)</f>
        <v>17262</v>
      </c>
      <c r="D49" s="7">
        <f t="shared" si="7"/>
        <v>16474</v>
      </c>
      <c r="E49" s="16">
        <f t="shared" si="0"/>
        <v>-0.04564940331363689</v>
      </c>
      <c r="F49" s="7">
        <f t="shared" si="7"/>
        <v>19277</v>
      </c>
      <c r="G49" s="7">
        <f t="shared" si="7"/>
        <v>19549</v>
      </c>
      <c r="H49" s="16">
        <f t="shared" si="1"/>
        <v>0.014110079369196452</v>
      </c>
      <c r="I49" s="7">
        <f t="shared" si="7"/>
        <v>10214</v>
      </c>
      <c r="J49" s="7">
        <f t="shared" si="7"/>
        <v>9018</v>
      </c>
      <c r="K49" s="16">
        <f t="shared" si="2"/>
        <v>-0.11709418445271197</v>
      </c>
      <c r="L49" s="7">
        <f t="shared" si="7"/>
        <v>5056</v>
      </c>
      <c r="M49" s="7">
        <f t="shared" si="7"/>
        <v>4216</v>
      </c>
      <c r="N49" s="17">
        <f t="shared" si="3"/>
        <v>-0.1661392405063291</v>
      </c>
      <c r="O49" s="7">
        <f>SUM(O6:O48)</f>
        <v>54827</v>
      </c>
      <c r="P49" s="7">
        <f>SUM(P6:P48)</f>
        <v>52103</v>
      </c>
      <c r="Q49" s="16">
        <f t="shared" si="4"/>
        <v>-0.04968355007569263</v>
      </c>
    </row>
    <row r="50" spans="1:17" ht="15">
      <c r="A50" s="5"/>
      <c r="B50" s="29" t="s">
        <v>54</v>
      </c>
      <c r="C50" s="18">
        <v>5675</v>
      </c>
      <c r="D50" s="18">
        <v>5501</v>
      </c>
      <c r="E50" s="19">
        <f t="shared" si="0"/>
        <v>-0.03066079295154185</v>
      </c>
      <c r="F50" s="18">
        <v>2992</v>
      </c>
      <c r="G50" s="18">
        <v>3071</v>
      </c>
      <c r="H50" s="19">
        <f t="shared" si="1"/>
        <v>0.026403743315508023</v>
      </c>
      <c r="I50" s="18">
        <v>3134</v>
      </c>
      <c r="J50" s="18">
        <v>2806</v>
      </c>
      <c r="K50" s="19">
        <f t="shared" si="2"/>
        <v>-0.10465858328015316</v>
      </c>
      <c r="L50" s="18">
        <v>1601</v>
      </c>
      <c r="M50" s="18">
        <v>1380</v>
      </c>
      <c r="N50" s="19">
        <f t="shared" si="3"/>
        <v>-0.13803872579637727</v>
      </c>
      <c r="O50" s="18">
        <v>14460</v>
      </c>
      <c r="P50" s="18">
        <v>13731</v>
      </c>
      <c r="Q50" s="19">
        <f t="shared" si="4"/>
        <v>-0.0504149377593361</v>
      </c>
    </row>
    <row r="51" spans="1:17" s="1" customFormat="1" ht="15">
      <c r="A51" s="6">
        <v>1</v>
      </c>
      <c r="B51" s="22" t="s">
        <v>55</v>
      </c>
      <c r="C51" s="37">
        <v>1723</v>
      </c>
      <c r="D51" s="37">
        <v>2892</v>
      </c>
      <c r="E51" s="38">
        <f t="shared" si="0"/>
        <v>0.6784677887405688</v>
      </c>
      <c r="F51" s="14">
        <v>6602</v>
      </c>
      <c r="G51" s="14">
        <v>7703</v>
      </c>
      <c r="H51" s="15">
        <f t="shared" si="1"/>
        <v>0.16676764616782794</v>
      </c>
      <c r="I51" s="37">
        <v>3964</v>
      </c>
      <c r="J51" s="37">
        <v>3975</v>
      </c>
      <c r="K51" s="38">
        <f t="shared" si="2"/>
        <v>0.0027749747729566097</v>
      </c>
      <c r="L51" s="14">
        <v>901</v>
      </c>
      <c r="M51" s="14">
        <v>1520</v>
      </c>
      <c r="N51" s="15">
        <f t="shared" si="3"/>
        <v>0.6870144284128746</v>
      </c>
      <c r="O51" s="37">
        <v>13781</v>
      </c>
      <c r="P51" s="37">
        <v>17035</v>
      </c>
      <c r="Q51" s="38">
        <f t="shared" si="4"/>
        <v>0.23612219722806763</v>
      </c>
    </row>
    <row r="52" spans="1:17" ht="15">
      <c r="A52" s="6">
        <v>2</v>
      </c>
      <c r="B52" s="22" t="s">
        <v>45</v>
      </c>
      <c r="C52" s="37">
        <v>4171</v>
      </c>
      <c r="D52" s="37">
        <v>6890</v>
      </c>
      <c r="E52" s="38">
        <f t="shared" si="0"/>
        <v>0.6518820426756173</v>
      </c>
      <c r="F52" s="14">
        <v>734</v>
      </c>
      <c r="G52" s="14">
        <v>805</v>
      </c>
      <c r="H52" s="15">
        <f t="shared" si="1"/>
        <v>0.09673024523160763</v>
      </c>
      <c r="I52" s="37">
        <v>1623</v>
      </c>
      <c r="J52" s="37">
        <v>1903</v>
      </c>
      <c r="K52" s="38">
        <f t="shared" si="2"/>
        <v>0.1725200246457178</v>
      </c>
      <c r="L52" s="14">
        <v>425</v>
      </c>
      <c r="M52" s="14">
        <v>600</v>
      </c>
      <c r="N52" s="15">
        <f t="shared" si="3"/>
        <v>0.4117647058823529</v>
      </c>
      <c r="O52" s="37">
        <v>7394</v>
      </c>
      <c r="P52" s="37">
        <v>10816</v>
      </c>
      <c r="Q52" s="38">
        <f t="shared" si="4"/>
        <v>0.4628076819042467</v>
      </c>
    </row>
    <row r="53" spans="1:17" ht="15">
      <c r="A53" s="6">
        <v>3</v>
      </c>
      <c r="B53" s="22" t="s">
        <v>46</v>
      </c>
      <c r="C53" s="37">
        <v>5506</v>
      </c>
      <c r="D53" s="37">
        <v>0</v>
      </c>
      <c r="E53" s="38">
        <f t="shared" si="0"/>
        <v>-1</v>
      </c>
      <c r="F53" s="14">
        <v>1132</v>
      </c>
      <c r="G53" s="14">
        <v>0</v>
      </c>
      <c r="H53" s="15">
        <f t="shared" si="1"/>
        <v>-1</v>
      </c>
      <c r="I53" s="37">
        <v>932</v>
      </c>
      <c r="J53" s="37">
        <v>0</v>
      </c>
      <c r="K53" s="38">
        <f t="shared" si="2"/>
        <v>-1</v>
      </c>
      <c r="L53" s="14">
        <v>1153</v>
      </c>
      <c r="M53" s="14">
        <v>0</v>
      </c>
      <c r="N53" s="15">
        <f t="shared" si="3"/>
        <v>-1</v>
      </c>
      <c r="O53" s="37">
        <v>9396</v>
      </c>
      <c r="P53" s="37">
        <v>0</v>
      </c>
      <c r="Q53" s="38">
        <f t="shared" si="4"/>
        <v>-1</v>
      </c>
    </row>
    <row r="54" spans="1:17" ht="15">
      <c r="A54" s="6">
        <v>4</v>
      </c>
      <c r="B54" s="22" t="s">
        <v>47</v>
      </c>
      <c r="C54" s="37">
        <v>3845</v>
      </c>
      <c r="D54" s="37">
        <v>5991</v>
      </c>
      <c r="E54" s="38">
        <f t="shared" si="0"/>
        <v>0.5581274382314695</v>
      </c>
      <c r="F54" s="14">
        <v>616</v>
      </c>
      <c r="G54" s="14">
        <v>598</v>
      </c>
      <c r="H54" s="45">
        <f t="shared" si="1"/>
        <v>-0.02922077922077922</v>
      </c>
      <c r="I54" s="37">
        <v>2027</v>
      </c>
      <c r="J54" s="37">
        <v>2223</v>
      </c>
      <c r="K54" s="38">
        <f t="shared" si="2"/>
        <v>0.09669462259496793</v>
      </c>
      <c r="L54" s="14">
        <v>866</v>
      </c>
      <c r="M54" s="14">
        <v>915</v>
      </c>
      <c r="N54" s="15">
        <f t="shared" si="3"/>
        <v>0.05658198614318707</v>
      </c>
      <c r="O54" s="37">
        <v>8052</v>
      </c>
      <c r="P54" s="37">
        <v>10502</v>
      </c>
      <c r="Q54" s="38">
        <f t="shared" si="4"/>
        <v>0.3042722305017387</v>
      </c>
    </row>
    <row r="55" spans="1:17" ht="16.5">
      <c r="A55" s="63" t="s">
        <v>48</v>
      </c>
      <c r="B55" s="63"/>
      <c r="C55" s="39">
        <f>SUM(C51:C54)</f>
        <v>15245</v>
      </c>
      <c r="D55" s="39">
        <f>SUM(D51:D54)</f>
        <v>15773</v>
      </c>
      <c r="E55" s="40">
        <f t="shared" si="0"/>
        <v>0.03463430632994424</v>
      </c>
      <c r="F55" s="39">
        <f>SUM(F51:F54)</f>
        <v>9084</v>
      </c>
      <c r="G55" s="39">
        <f>SUM(G51:G54)</f>
        <v>9106</v>
      </c>
      <c r="H55" s="40">
        <f t="shared" si="1"/>
        <v>0.0024218405988551297</v>
      </c>
      <c r="I55" s="39">
        <f>SUM(I51:I54)</f>
        <v>8546</v>
      </c>
      <c r="J55" s="39">
        <f>SUM(J51:J54)</f>
        <v>8101</v>
      </c>
      <c r="K55" s="40">
        <f t="shared" si="2"/>
        <v>-0.05207114439503861</v>
      </c>
      <c r="L55" s="39">
        <f>SUM(L51:L54)</f>
        <v>3345</v>
      </c>
      <c r="M55" s="39">
        <f>SUM(M51:M54)</f>
        <v>3035</v>
      </c>
      <c r="N55" s="40">
        <f t="shared" si="3"/>
        <v>-0.09267563527653214</v>
      </c>
      <c r="O55" s="39">
        <f>SUM(O51:O54)</f>
        <v>38623</v>
      </c>
      <c r="P55" s="39">
        <f>SUM(P51:P54)</f>
        <v>38353</v>
      </c>
      <c r="Q55" s="40">
        <f t="shared" si="4"/>
        <v>-0.006990653237708102</v>
      </c>
    </row>
    <row r="56" spans="1:17" ht="18">
      <c r="A56" s="64" t="s">
        <v>63</v>
      </c>
      <c r="B56" s="64"/>
      <c r="C56" s="21">
        <f>C49+C50+C55</f>
        <v>38182</v>
      </c>
      <c r="D56" s="21">
        <f>D49+D50+D55</f>
        <v>37748</v>
      </c>
      <c r="E56" s="20">
        <f t="shared" si="0"/>
        <v>-0.011366612539940287</v>
      </c>
      <c r="F56" s="21">
        <f>F49+F50+F55</f>
        <v>31353</v>
      </c>
      <c r="G56" s="21">
        <f>G49+G50+G55</f>
        <v>31726</v>
      </c>
      <c r="H56" s="20">
        <f t="shared" si="1"/>
        <v>0.011896788186138487</v>
      </c>
      <c r="I56" s="21">
        <f>I49+I50+I55</f>
        <v>21894</v>
      </c>
      <c r="J56" s="21">
        <f>J49+J50+J55</f>
        <v>19925</v>
      </c>
      <c r="K56" s="20">
        <f t="shared" si="2"/>
        <v>-0.08993331506348771</v>
      </c>
      <c r="L56" s="21">
        <f>L49+L50+L55</f>
        <v>10002</v>
      </c>
      <c r="M56" s="21">
        <f>M49+M50+M55</f>
        <v>8631</v>
      </c>
      <c r="N56" s="20">
        <f t="shared" si="3"/>
        <v>-0.1370725854829034</v>
      </c>
      <c r="O56" s="21">
        <f>O49+O50+O55</f>
        <v>107910</v>
      </c>
      <c r="P56" s="21">
        <f>P49+P50+P55</f>
        <v>104187</v>
      </c>
      <c r="Q56" s="20">
        <f t="shared" si="4"/>
        <v>-0.034500973033083124</v>
      </c>
    </row>
  </sheetData>
  <sheetProtection/>
  <mergeCells count="5">
    <mergeCell ref="A3:A5"/>
    <mergeCell ref="B3:B5"/>
    <mergeCell ref="A55:B55"/>
    <mergeCell ref="A56:B56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2015-09-02T13:51:19Z</cp:lastPrinted>
  <dcterms:created xsi:type="dcterms:W3CDTF">2009-04-14T07:36:12Z</dcterms:created>
  <dcterms:modified xsi:type="dcterms:W3CDTF">2015-09-03T09:50:50Z</dcterms:modified>
  <cp:category/>
  <cp:version/>
  <cp:contentType/>
  <cp:contentStatus/>
</cp:coreProperties>
</file>