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 2018" sheetId="1" r:id="rId1"/>
  </sheets>
  <definedNames>
    <definedName name="_xlnm.Print_Area" localSheetId="0">'янв. 2018'!$A$1:$Q$55</definedName>
  </definedNames>
  <calcPr fullCalcOnLoad="1"/>
</workbook>
</file>

<file path=xl/sharedStrings.xml><?xml version="1.0" encoding="utf-8"?>
<sst xmlns="http://schemas.openxmlformats.org/spreadsheetml/2006/main" count="80" uniqueCount="62">
  <si>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</si>
  <si>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</si>
  <si>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</si>
  <si>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</si>
  <si>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</si>
  <si>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</si>
  <si>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</si>
  <si>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</si>
  <si>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</si>
  <si>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</si>
  <si>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</si>
  <si>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</si>
  <si>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</si>
  <si>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</si>
  <si>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</si>
  <si>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</si>
  <si>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</si>
  <si>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</si>
  <si>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</si>
  <si>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</si>
  <si>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</si>
  <si>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</si>
  <si>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</si>
  <si>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</si>
  <si>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</si>
  <si>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</si>
  <si>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</si>
  <si>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</si>
  <si>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</si>
  <si>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</si>
  <si>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</si>
  <si>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</si>
  <si>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</si>
  <si>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</si>
  <si>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</si>
  <si>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</si>
  <si>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</si>
  <si>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</si>
  <si>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</si>
  <si>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</si>
  <si>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</si>
  <si>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</si>
  <si>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</si>
  <si>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</si>
  <si>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</si>
  <si>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</si>
  <si>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</si>
  <si>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</si>
  <si>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</si>
  <si>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</si>
  <si>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</si>
  <si>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</si>
  <si>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</si>
  <si>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</si>
  <si>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</si>
  <si>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</si>
  <si>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</si>
  <si>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</si>
  <si>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Статистическая отчетность по государственной регистрации актов гражданского состояния в Республике Татарстан за январь 2018 г.</t>
  </si>
  <si>
    <t>за янв. 2017</t>
  </si>
  <si>
    <t>за янв. 2018</t>
  </si>
  <si>
    <t>Итого за январь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</si>
</sst>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  <numFmt numFmtId="175" formatCode="[$-FC19]d\ mmmm\ yyyy\ &quot;г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7"/>
      <name val="Times New Roman"/>
      <family val="1"/>
    </font>
    <font>
      <sz val="17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6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0" fontId="23" fillId="27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" fontId="26" fillId="31" borderId="13" xfId="0" applyNumberFormat="1" applyFont="1" applyFill="1" applyBorder="1" applyAlignment="1">
      <alignment horizontal="center"/>
    </xf>
    <xf numFmtId="17" fontId="26" fillId="27" borderId="13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3" width="13.375" style="0" customWidth="1"/>
    <col min="4" max="4" width="12.75390625" style="0" customWidth="1"/>
    <col min="5" max="5" width="9.00390625" style="0" customWidth="1"/>
    <col min="6" max="6" width="13.125" style="0" customWidth="1"/>
    <col min="7" max="7" width="13.25390625" style="0" customWidth="1"/>
    <col min="8" max="8" width="8.75390625" style="0" customWidth="1"/>
    <col min="9" max="10" width="13.00390625" style="0" customWidth="1"/>
    <col min="11" max="11" width="9.00390625" style="0" customWidth="1"/>
    <col min="12" max="12" width="13.875" style="0" customWidth="1"/>
    <col min="13" max="13" width="13.625" style="0" customWidth="1"/>
    <col min="14" max="14" width="10.00390625" style="0" customWidth="1"/>
    <col min="15" max="15" width="12.875" style="0" customWidth="1"/>
    <col min="16" max="16" width="12.75390625" style="0" customWidth="1"/>
    <col min="17" max="17" width="8.75390625" style="0" customWidth="1"/>
  </cols>
  <sheetData>
    <row r="1" spans="1:17" ht="9.7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8"/>
      <c r="P1" s="58"/>
      <c r="Q1" s="58"/>
    </row>
    <row r="2" spans="1:17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57"/>
      <c r="P2" s="57"/>
      <c r="Q2" s="60"/>
    </row>
    <row r="3" spans="1:17" ht="13.5" customHeight="1">
      <c r="A3" s="50" t="s">
        <v>0</v>
      </c>
      <c r="B3" s="51" t="s">
        <v>48</v>
      </c>
      <c r="C3" s="30" t="s">
        <v>49</v>
      </c>
      <c r="D3" s="30" t="s">
        <v>49</v>
      </c>
      <c r="E3" s="30"/>
      <c r="F3" s="8" t="s">
        <v>51</v>
      </c>
      <c r="G3" s="8" t="s">
        <v>51</v>
      </c>
      <c r="H3" s="8"/>
      <c r="I3" s="30" t="s">
        <v>50</v>
      </c>
      <c r="J3" s="30" t="s">
        <v>50</v>
      </c>
      <c r="K3" s="30"/>
      <c r="L3" s="8" t="s">
        <v>56</v>
      </c>
      <c r="M3" s="8" t="s">
        <v>56</v>
      </c>
      <c r="N3" s="44"/>
      <c r="O3" s="41"/>
      <c r="P3" s="41"/>
      <c r="Q3" s="42"/>
    </row>
    <row r="4" spans="1:17" ht="15.75">
      <c r="A4" s="50"/>
      <c r="B4" s="51"/>
      <c r="C4" s="31" t="s">
        <v>52</v>
      </c>
      <c r="D4" s="31" t="s">
        <v>52</v>
      </c>
      <c r="E4" s="32" t="s">
        <v>55</v>
      </c>
      <c r="F4" s="9"/>
      <c r="G4" s="9"/>
      <c r="H4" s="10" t="s">
        <v>55</v>
      </c>
      <c r="I4" s="31"/>
      <c r="J4" s="31"/>
      <c r="K4" s="32" t="s">
        <v>55</v>
      </c>
      <c r="L4" s="9"/>
      <c r="M4" s="9"/>
      <c r="N4" s="45" t="s">
        <v>55</v>
      </c>
      <c r="O4" s="43" t="s">
        <v>57</v>
      </c>
      <c r="P4" s="43" t="s">
        <v>57</v>
      </c>
      <c r="Q4" s="47" t="s">
        <v>55</v>
      </c>
    </row>
    <row r="5" spans="1:17" ht="15.75">
      <c r="A5" s="50"/>
      <c r="B5" s="51"/>
      <c r="C5" s="54" t="s">
        <v>59</v>
      </c>
      <c r="D5" s="54" t="s">
        <v>60</v>
      </c>
      <c r="E5" s="33"/>
      <c r="F5" s="55" t="s">
        <v>59</v>
      </c>
      <c r="G5" s="55" t="s">
        <v>60</v>
      </c>
      <c r="H5" s="11"/>
      <c r="I5" s="54" t="s">
        <v>59</v>
      </c>
      <c r="J5" s="54" t="s">
        <v>60</v>
      </c>
      <c r="K5" s="34"/>
      <c r="L5" s="55" t="s">
        <v>59</v>
      </c>
      <c r="M5" s="55" t="s">
        <v>60</v>
      </c>
      <c r="N5" s="46"/>
      <c r="O5" s="54" t="s">
        <v>59</v>
      </c>
      <c r="P5" s="54" t="s">
        <v>60</v>
      </c>
      <c r="Q5" s="48"/>
    </row>
    <row r="6" spans="1:17" ht="15">
      <c r="A6" s="2">
        <v>1</v>
      </c>
      <c r="B6" s="22" t="s">
        <v>1</v>
      </c>
      <c r="C6" s="35">
        <v>16</v>
      </c>
      <c r="D6" s="35">
        <v>21</v>
      </c>
      <c r="E6" s="38">
        <f>(D6-C6)/C6</f>
        <v>0.3125</v>
      </c>
      <c r="F6" s="12">
        <v>61</v>
      </c>
      <c r="G6" s="12">
        <v>32</v>
      </c>
      <c r="H6" s="13">
        <f>(G6-F6)/F6</f>
        <v>-0.47540983606557374</v>
      </c>
      <c r="I6" s="35">
        <v>6</v>
      </c>
      <c r="J6" s="35">
        <v>3</v>
      </c>
      <c r="K6" s="36">
        <f>(J6-I6)/I6</f>
        <v>-0.5</v>
      </c>
      <c r="L6" s="12">
        <v>8</v>
      </c>
      <c r="M6" s="12">
        <v>5</v>
      </c>
      <c r="N6" s="13">
        <f>(M6-L6)/L6</f>
        <v>-0.375</v>
      </c>
      <c r="O6" s="35">
        <v>103</v>
      </c>
      <c r="P6" s="35">
        <v>66</v>
      </c>
      <c r="Q6" s="36">
        <f>(P6-O6)/O6</f>
        <v>-0.3592233009708738</v>
      </c>
    </row>
    <row r="7" spans="1:17" ht="15">
      <c r="A7" s="2">
        <f>A6+1</f>
        <v>2</v>
      </c>
      <c r="B7" s="22" t="s">
        <v>2</v>
      </c>
      <c r="C7" s="37">
        <v>51</v>
      </c>
      <c r="D7" s="37">
        <v>57</v>
      </c>
      <c r="E7" s="38">
        <f aca="true" t="shared" si="0" ref="E7:E55">(D7-C7)/C7</f>
        <v>0.11764705882352941</v>
      </c>
      <c r="F7" s="14">
        <v>68</v>
      </c>
      <c r="G7" s="14">
        <v>62</v>
      </c>
      <c r="H7" s="13">
        <f aca="true" t="shared" si="1" ref="H7:H55">(G7-F7)/F7</f>
        <v>-0.08823529411764706</v>
      </c>
      <c r="I7" s="37">
        <v>14</v>
      </c>
      <c r="J7" s="37">
        <v>6</v>
      </c>
      <c r="K7" s="38">
        <f aca="true" t="shared" si="2" ref="K7:K55">(J7-I7)/I7</f>
        <v>-0.5714285714285714</v>
      </c>
      <c r="L7" s="14">
        <v>25</v>
      </c>
      <c r="M7" s="14">
        <v>12</v>
      </c>
      <c r="N7" s="13">
        <f aca="true" t="shared" si="3" ref="N7:N55">(M7-L7)/L7</f>
        <v>-0.52</v>
      </c>
      <c r="O7" s="37">
        <v>168</v>
      </c>
      <c r="P7" s="37">
        <v>147</v>
      </c>
      <c r="Q7" s="38">
        <f aca="true" t="shared" si="4" ref="Q7:Q55">(P7-O7)/O7</f>
        <v>-0.125</v>
      </c>
    </row>
    <row r="8" spans="1:17" ht="15">
      <c r="A8" s="2">
        <f aca="true" t="shared" si="5" ref="A8:A36">A7+1</f>
        <v>3</v>
      </c>
      <c r="B8" s="22" t="s">
        <v>3</v>
      </c>
      <c r="C8" s="37">
        <v>13</v>
      </c>
      <c r="D8" s="37">
        <v>14</v>
      </c>
      <c r="E8" s="38">
        <f t="shared" si="0"/>
        <v>0.07692307692307693</v>
      </c>
      <c r="F8" s="14">
        <v>45</v>
      </c>
      <c r="G8" s="14">
        <v>31</v>
      </c>
      <c r="H8" s="13">
        <f t="shared" si="1"/>
        <v>-0.3111111111111111</v>
      </c>
      <c r="I8" s="37">
        <v>2</v>
      </c>
      <c r="J8" s="37">
        <v>2</v>
      </c>
      <c r="K8" s="38">
        <f t="shared" si="2"/>
        <v>0</v>
      </c>
      <c r="L8" s="14">
        <v>4</v>
      </c>
      <c r="M8" s="14">
        <v>7</v>
      </c>
      <c r="N8" s="13">
        <f t="shared" si="3"/>
        <v>0.75</v>
      </c>
      <c r="O8" s="37">
        <v>65</v>
      </c>
      <c r="P8" s="37">
        <v>56</v>
      </c>
      <c r="Q8" s="38">
        <f t="shared" si="4"/>
        <v>-0.13846153846153847</v>
      </c>
    </row>
    <row r="9" spans="1:17" ht="15">
      <c r="A9" s="2">
        <f t="shared" si="5"/>
        <v>4</v>
      </c>
      <c r="B9" s="23" t="s">
        <v>4</v>
      </c>
      <c r="C9" s="37">
        <v>14</v>
      </c>
      <c r="D9" s="37">
        <v>18</v>
      </c>
      <c r="E9" s="38">
        <f t="shared" si="0"/>
        <v>0.2857142857142857</v>
      </c>
      <c r="F9" s="14">
        <v>42</v>
      </c>
      <c r="G9" s="14">
        <v>33</v>
      </c>
      <c r="H9" s="13">
        <f t="shared" si="1"/>
        <v>-0.21428571428571427</v>
      </c>
      <c r="I9" s="37">
        <v>3</v>
      </c>
      <c r="J9" s="37">
        <v>4</v>
      </c>
      <c r="K9" s="38">
        <f t="shared" si="2"/>
        <v>0.3333333333333333</v>
      </c>
      <c r="L9" s="14">
        <v>7</v>
      </c>
      <c r="M9" s="14">
        <v>2</v>
      </c>
      <c r="N9" s="13">
        <f t="shared" si="3"/>
        <v>-0.7142857142857143</v>
      </c>
      <c r="O9" s="37">
        <v>68</v>
      </c>
      <c r="P9" s="37">
        <v>58</v>
      </c>
      <c r="Q9" s="38">
        <f t="shared" si="4"/>
        <v>-0.14705882352941177</v>
      </c>
    </row>
    <row r="10" spans="1:17" ht="15">
      <c r="A10" s="2">
        <f t="shared" si="5"/>
        <v>5</v>
      </c>
      <c r="B10" s="23" t="s">
        <v>5</v>
      </c>
      <c r="C10" s="37">
        <v>16</v>
      </c>
      <c r="D10" s="37">
        <v>19</v>
      </c>
      <c r="E10" s="38">
        <f t="shared" si="0"/>
        <v>0.1875</v>
      </c>
      <c r="F10" s="14">
        <v>44</v>
      </c>
      <c r="G10" s="14">
        <v>36</v>
      </c>
      <c r="H10" s="13">
        <f t="shared" si="1"/>
        <v>-0.18181818181818182</v>
      </c>
      <c r="I10" s="37">
        <v>12</v>
      </c>
      <c r="J10" s="37">
        <v>5</v>
      </c>
      <c r="K10" s="38">
        <f t="shared" si="2"/>
        <v>-0.5833333333333334</v>
      </c>
      <c r="L10" s="14">
        <v>4</v>
      </c>
      <c r="M10" s="14">
        <v>3</v>
      </c>
      <c r="N10" s="13">
        <f t="shared" si="3"/>
        <v>-0.25</v>
      </c>
      <c r="O10" s="37">
        <v>81</v>
      </c>
      <c r="P10" s="37">
        <v>66</v>
      </c>
      <c r="Q10" s="38">
        <f t="shared" si="4"/>
        <v>-0.18518518518518517</v>
      </c>
    </row>
    <row r="11" spans="1:17" ht="15">
      <c r="A11" s="2">
        <f t="shared" si="5"/>
        <v>6</v>
      </c>
      <c r="B11" s="24" t="s">
        <v>6</v>
      </c>
      <c r="C11" s="37">
        <v>6</v>
      </c>
      <c r="D11" s="37">
        <v>13</v>
      </c>
      <c r="E11" s="38">
        <f t="shared" si="0"/>
        <v>1.1666666666666667</v>
      </c>
      <c r="F11" s="14">
        <v>38</v>
      </c>
      <c r="G11" s="14">
        <v>27</v>
      </c>
      <c r="H11" s="13">
        <f t="shared" si="1"/>
        <v>-0.2894736842105263</v>
      </c>
      <c r="I11" s="37">
        <v>3</v>
      </c>
      <c r="J11" s="37">
        <v>5</v>
      </c>
      <c r="K11" s="38">
        <f t="shared" si="2"/>
        <v>0.6666666666666666</v>
      </c>
      <c r="L11" s="14">
        <v>3</v>
      </c>
      <c r="M11" s="14">
        <v>3</v>
      </c>
      <c r="N11" s="13">
        <f t="shared" si="3"/>
        <v>0</v>
      </c>
      <c r="O11" s="37">
        <v>51</v>
      </c>
      <c r="P11" s="37">
        <v>50</v>
      </c>
      <c r="Q11" s="38">
        <f t="shared" si="4"/>
        <v>-0.0196078431372549</v>
      </c>
    </row>
    <row r="12" spans="1:17" ht="15">
      <c r="A12" s="2">
        <f t="shared" si="5"/>
        <v>7</v>
      </c>
      <c r="B12" s="49" t="s">
        <v>7</v>
      </c>
      <c r="C12" s="37">
        <v>209</v>
      </c>
      <c r="D12" s="37">
        <v>227</v>
      </c>
      <c r="E12" s="38">
        <f t="shared" si="0"/>
        <v>0.0861244019138756</v>
      </c>
      <c r="F12" s="14">
        <v>228</v>
      </c>
      <c r="G12" s="14">
        <v>246</v>
      </c>
      <c r="H12" s="13">
        <f t="shared" si="1"/>
        <v>0.07894736842105263</v>
      </c>
      <c r="I12" s="37">
        <v>81</v>
      </c>
      <c r="J12" s="37">
        <v>58</v>
      </c>
      <c r="K12" s="38">
        <f t="shared" si="2"/>
        <v>-0.2839506172839506</v>
      </c>
      <c r="L12" s="14">
        <v>76</v>
      </c>
      <c r="M12" s="14">
        <v>72</v>
      </c>
      <c r="N12" s="13">
        <f t="shared" si="3"/>
        <v>-0.05263157894736842</v>
      </c>
      <c r="O12" s="37">
        <v>617</v>
      </c>
      <c r="P12" s="37">
        <v>636</v>
      </c>
      <c r="Q12" s="38">
        <f t="shared" si="4"/>
        <v>0.03079416531604538</v>
      </c>
    </row>
    <row r="13" spans="1:17" ht="15">
      <c r="A13" s="2">
        <f t="shared" si="5"/>
        <v>8</v>
      </c>
      <c r="B13" s="26" t="s">
        <v>8</v>
      </c>
      <c r="C13" s="37">
        <v>2</v>
      </c>
      <c r="D13" s="37">
        <v>8</v>
      </c>
      <c r="E13" s="38">
        <f t="shared" si="0"/>
        <v>3</v>
      </c>
      <c r="F13" s="14">
        <v>29</v>
      </c>
      <c r="G13" s="14">
        <v>33</v>
      </c>
      <c r="H13" s="13">
        <f t="shared" si="1"/>
        <v>0.13793103448275862</v>
      </c>
      <c r="I13" s="37">
        <v>2</v>
      </c>
      <c r="J13" s="37">
        <v>8</v>
      </c>
      <c r="K13" s="38">
        <f t="shared" si="2"/>
        <v>3</v>
      </c>
      <c r="L13" s="14">
        <v>3</v>
      </c>
      <c r="M13" s="14">
        <v>5</v>
      </c>
      <c r="N13" s="13">
        <f t="shared" si="3"/>
        <v>0.6666666666666666</v>
      </c>
      <c r="O13" s="37">
        <v>36</v>
      </c>
      <c r="P13" s="37">
        <v>58</v>
      </c>
      <c r="Q13" s="38">
        <f t="shared" si="4"/>
        <v>0.6111111111111112</v>
      </c>
    </row>
    <row r="14" spans="1:17" ht="15">
      <c r="A14" s="2">
        <f t="shared" si="5"/>
        <v>9</v>
      </c>
      <c r="B14" s="25" t="s">
        <v>9</v>
      </c>
      <c r="C14" s="37">
        <v>35</v>
      </c>
      <c r="D14" s="37">
        <v>30</v>
      </c>
      <c r="E14" s="38">
        <f t="shared" si="0"/>
        <v>-0.14285714285714285</v>
      </c>
      <c r="F14" s="14">
        <v>69</v>
      </c>
      <c r="G14" s="14">
        <v>57</v>
      </c>
      <c r="H14" s="13">
        <f t="shared" si="1"/>
        <v>-0.17391304347826086</v>
      </c>
      <c r="I14" s="37">
        <v>14</v>
      </c>
      <c r="J14" s="37">
        <v>23</v>
      </c>
      <c r="K14" s="38">
        <f t="shared" si="2"/>
        <v>0.6428571428571429</v>
      </c>
      <c r="L14" s="14">
        <v>7</v>
      </c>
      <c r="M14" s="14">
        <v>12</v>
      </c>
      <c r="N14" s="13">
        <f t="shared" si="3"/>
        <v>0.7142857142857143</v>
      </c>
      <c r="O14" s="37">
        <v>131</v>
      </c>
      <c r="P14" s="37">
        <v>128</v>
      </c>
      <c r="Q14" s="38">
        <f t="shared" si="4"/>
        <v>-0.022900763358778626</v>
      </c>
    </row>
    <row r="15" spans="1:17" ht="15">
      <c r="A15" s="2">
        <f t="shared" si="5"/>
        <v>10</v>
      </c>
      <c r="B15" s="25" t="s">
        <v>10</v>
      </c>
      <c r="C15" s="37">
        <v>7</v>
      </c>
      <c r="D15" s="37">
        <v>7</v>
      </c>
      <c r="E15" s="38">
        <f t="shared" si="0"/>
        <v>0</v>
      </c>
      <c r="F15" s="14">
        <v>17</v>
      </c>
      <c r="G15" s="14">
        <v>10</v>
      </c>
      <c r="H15" s="13">
        <f t="shared" si="1"/>
        <v>-0.4117647058823529</v>
      </c>
      <c r="I15" s="37">
        <v>3</v>
      </c>
      <c r="J15" s="37">
        <v>6</v>
      </c>
      <c r="K15" s="38">
        <f t="shared" si="2"/>
        <v>1</v>
      </c>
      <c r="L15" s="14">
        <v>5</v>
      </c>
      <c r="M15" s="14">
        <v>2</v>
      </c>
      <c r="N15" s="13">
        <f t="shared" si="3"/>
        <v>-0.6</v>
      </c>
      <c r="O15" s="37">
        <v>34</v>
      </c>
      <c r="P15" s="37">
        <v>26</v>
      </c>
      <c r="Q15" s="38">
        <f t="shared" si="4"/>
        <v>-0.23529411764705882</v>
      </c>
    </row>
    <row r="16" spans="1:17" ht="15">
      <c r="A16" s="2">
        <f t="shared" si="5"/>
        <v>11</v>
      </c>
      <c r="B16" s="25" t="s">
        <v>11</v>
      </c>
      <c r="C16" s="37">
        <v>21</v>
      </c>
      <c r="D16" s="37">
        <v>23</v>
      </c>
      <c r="E16" s="38">
        <f t="shared" si="0"/>
        <v>0.09523809523809523</v>
      </c>
      <c r="F16" s="14">
        <v>40</v>
      </c>
      <c r="G16" s="14">
        <v>58</v>
      </c>
      <c r="H16" s="13">
        <f t="shared" si="1"/>
        <v>0.45</v>
      </c>
      <c r="I16" s="37">
        <v>12</v>
      </c>
      <c r="J16" s="37">
        <v>7</v>
      </c>
      <c r="K16" s="38">
        <f t="shared" si="2"/>
        <v>-0.4166666666666667</v>
      </c>
      <c r="L16" s="14">
        <v>16</v>
      </c>
      <c r="M16" s="14">
        <v>2</v>
      </c>
      <c r="N16" s="13">
        <f t="shared" si="3"/>
        <v>-0.875</v>
      </c>
      <c r="O16" s="37">
        <v>97</v>
      </c>
      <c r="P16" s="37">
        <v>92</v>
      </c>
      <c r="Q16" s="38">
        <f t="shared" si="4"/>
        <v>-0.05154639175257732</v>
      </c>
    </row>
    <row r="17" spans="1:17" ht="15">
      <c r="A17" s="2">
        <f t="shared" si="5"/>
        <v>12</v>
      </c>
      <c r="B17" s="25" t="s">
        <v>12</v>
      </c>
      <c r="C17" s="37">
        <v>31</v>
      </c>
      <c r="D17" s="37">
        <v>27</v>
      </c>
      <c r="E17" s="38">
        <f t="shared" si="0"/>
        <v>-0.12903225806451613</v>
      </c>
      <c r="F17" s="14">
        <v>33</v>
      </c>
      <c r="G17" s="14">
        <v>33</v>
      </c>
      <c r="H17" s="13">
        <f t="shared" si="1"/>
        <v>0</v>
      </c>
      <c r="I17" s="37">
        <v>11</v>
      </c>
      <c r="J17" s="37">
        <v>9</v>
      </c>
      <c r="K17" s="38">
        <f t="shared" si="2"/>
        <v>-0.18181818181818182</v>
      </c>
      <c r="L17" s="14">
        <v>3</v>
      </c>
      <c r="M17" s="14">
        <v>5</v>
      </c>
      <c r="N17" s="13">
        <f t="shared" si="3"/>
        <v>0.6666666666666666</v>
      </c>
      <c r="O17" s="37">
        <v>80</v>
      </c>
      <c r="P17" s="37">
        <v>75</v>
      </c>
      <c r="Q17" s="38">
        <f t="shared" si="4"/>
        <v>-0.0625</v>
      </c>
    </row>
    <row r="18" spans="1:17" ht="15">
      <c r="A18" s="2">
        <f t="shared" si="5"/>
        <v>13</v>
      </c>
      <c r="B18" s="25" t="s">
        <v>13</v>
      </c>
      <c r="C18" s="37">
        <v>112</v>
      </c>
      <c r="D18" s="37">
        <v>105</v>
      </c>
      <c r="E18" s="38">
        <f t="shared" si="0"/>
        <v>-0.0625</v>
      </c>
      <c r="F18" s="14">
        <v>149</v>
      </c>
      <c r="G18" s="14">
        <v>119</v>
      </c>
      <c r="H18" s="13">
        <f t="shared" si="1"/>
        <v>-0.20134228187919462</v>
      </c>
      <c r="I18" s="37">
        <v>45</v>
      </c>
      <c r="J18" s="37">
        <v>31</v>
      </c>
      <c r="K18" s="38">
        <f t="shared" si="2"/>
        <v>-0.3111111111111111</v>
      </c>
      <c r="L18" s="14">
        <v>51</v>
      </c>
      <c r="M18" s="14">
        <v>44</v>
      </c>
      <c r="N18" s="13">
        <f t="shared" si="3"/>
        <v>-0.13725490196078433</v>
      </c>
      <c r="O18" s="37">
        <v>368</v>
      </c>
      <c r="P18" s="37">
        <v>318</v>
      </c>
      <c r="Q18" s="38">
        <f t="shared" si="4"/>
        <v>-0.1358695652173913</v>
      </c>
    </row>
    <row r="19" spans="1:17" ht="15">
      <c r="A19" s="2">
        <f t="shared" si="5"/>
        <v>14</v>
      </c>
      <c r="B19" s="26" t="s">
        <v>14</v>
      </c>
      <c r="C19" s="37">
        <v>30</v>
      </c>
      <c r="D19" s="37">
        <v>38</v>
      </c>
      <c r="E19" s="38">
        <f t="shared" si="0"/>
        <v>0.26666666666666666</v>
      </c>
      <c r="F19" s="14">
        <v>66</v>
      </c>
      <c r="G19" s="14">
        <v>57</v>
      </c>
      <c r="H19" s="13">
        <f t="shared" si="1"/>
        <v>-0.13636363636363635</v>
      </c>
      <c r="I19" s="37">
        <v>5</v>
      </c>
      <c r="J19" s="37">
        <v>12</v>
      </c>
      <c r="K19" s="36">
        <f t="shared" si="2"/>
        <v>1.4</v>
      </c>
      <c r="L19" s="14">
        <v>8</v>
      </c>
      <c r="M19" s="14">
        <v>8</v>
      </c>
      <c r="N19" s="13">
        <f t="shared" si="3"/>
        <v>0</v>
      </c>
      <c r="O19" s="37">
        <v>112</v>
      </c>
      <c r="P19" s="37">
        <v>126</v>
      </c>
      <c r="Q19" s="38">
        <f t="shared" si="4"/>
        <v>0.125</v>
      </c>
    </row>
    <row r="20" spans="1:17" ht="15">
      <c r="A20" s="2">
        <f t="shared" si="5"/>
        <v>15</v>
      </c>
      <c r="B20" s="25" t="s">
        <v>15</v>
      </c>
      <c r="C20" s="37">
        <v>8</v>
      </c>
      <c r="D20" s="37">
        <v>10</v>
      </c>
      <c r="E20" s="38">
        <f t="shared" si="0"/>
        <v>0.25</v>
      </c>
      <c r="F20" s="14">
        <v>23</v>
      </c>
      <c r="G20" s="14">
        <v>30</v>
      </c>
      <c r="H20" s="13">
        <f t="shared" si="1"/>
        <v>0.30434782608695654</v>
      </c>
      <c r="I20" s="37">
        <v>2</v>
      </c>
      <c r="J20" s="37">
        <v>3</v>
      </c>
      <c r="K20" s="38">
        <f t="shared" si="2"/>
        <v>0.5</v>
      </c>
      <c r="L20" s="14">
        <v>1</v>
      </c>
      <c r="M20" s="14">
        <v>4</v>
      </c>
      <c r="N20" s="13">
        <f t="shared" si="3"/>
        <v>3</v>
      </c>
      <c r="O20" s="37">
        <v>36</v>
      </c>
      <c r="P20" s="37">
        <v>54</v>
      </c>
      <c r="Q20" s="38">
        <f t="shared" si="4"/>
        <v>0.5</v>
      </c>
    </row>
    <row r="21" spans="1:17" ht="15">
      <c r="A21" s="2">
        <f t="shared" si="5"/>
        <v>16</v>
      </c>
      <c r="B21" s="25" t="s">
        <v>16</v>
      </c>
      <c r="C21" s="37">
        <v>38</v>
      </c>
      <c r="D21" s="37">
        <v>29</v>
      </c>
      <c r="E21" s="38">
        <f t="shared" si="0"/>
        <v>-0.23684210526315788</v>
      </c>
      <c r="F21" s="14">
        <v>63</v>
      </c>
      <c r="G21" s="14">
        <v>53</v>
      </c>
      <c r="H21" s="13">
        <f t="shared" si="1"/>
        <v>-0.15873015873015872</v>
      </c>
      <c r="I21" s="37">
        <v>11</v>
      </c>
      <c r="J21" s="37">
        <v>4</v>
      </c>
      <c r="K21" s="38">
        <f t="shared" si="2"/>
        <v>-0.6363636363636364</v>
      </c>
      <c r="L21" s="14">
        <v>11</v>
      </c>
      <c r="M21" s="14">
        <v>12</v>
      </c>
      <c r="N21" s="13">
        <f t="shared" si="3"/>
        <v>0.09090909090909091</v>
      </c>
      <c r="O21" s="37">
        <v>132</v>
      </c>
      <c r="P21" s="37">
        <v>101</v>
      </c>
      <c r="Q21" s="38">
        <f t="shared" si="4"/>
        <v>-0.23484848484848486</v>
      </c>
    </row>
    <row r="22" spans="1:17" ht="15">
      <c r="A22" s="2">
        <f t="shared" si="5"/>
        <v>17</v>
      </c>
      <c r="B22" s="26" t="s">
        <v>17</v>
      </c>
      <c r="C22" s="37">
        <v>12</v>
      </c>
      <c r="D22" s="37">
        <v>11</v>
      </c>
      <c r="E22" s="38">
        <f t="shared" si="0"/>
        <v>-0.08333333333333333</v>
      </c>
      <c r="F22" s="14">
        <v>33</v>
      </c>
      <c r="G22" s="14">
        <v>29</v>
      </c>
      <c r="H22" s="13">
        <f t="shared" si="1"/>
        <v>-0.12121212121212122</v>
      </c>
      <c r="I22" s="37">
        <v>9</v>
      </c>
      <c r="J22" s="37">
        <v>7</v>
      </c>
      <c r="K22" s="38">
        <f t="shared" si="2"/>
        <v>-0.2222222222222222</v>
      </c>
      <c r="L22" s="14">
        <v>3</v>
      </c>
      <c r="M22" s="14">
        <v>1</v>
      </c>
      <c r="N22" s="13">
        <f t="shared" si="3"/>
        <v>-0.6666666666666666</v>
      </c>
      <c r="O22" s="37">
        <v>57</v>
      </c>
      <c r="P22" s="37">
        <v>48</v>
      </c>
      <c r="Q22" s="38">
        <f t="shared" si="4"/>
        <v>-0.15789473684210525</v>
      </c>
    </row>
    <row r="23" spans="1:17" ht="15">
      <c r="A23" s="2">
        <f t="shared" si="5"/>
        <v>18</v>
      </c>
      <c r="B23" s="26" t="s">
        <v>18</v>
      </c>
      <c r="C23" s="37">
        <v>79</v>
      </c>
      <c r="D23" s="37">
        <v>67</v>
      </c>
      <c r="E23" s="38">
        <f t="shared" si="0"/>
        <v>-0.1518987341772152</v>
      </c>
      <c r="F23" s="14">
        <v>84</v>
      </c>
      <c r="G23" s="14">
        <v>81</v>
      </c>
      <c r="H23" s="13">
        <f t="shared" si="1"/>
        <v>-0.03571428571428571</v>
      </c>
      <c r="I23" s="37">
        <v>36</v>
      </c>
      <c r="J23" s="37">
        <v>34</v>
      </c>
      <c r="K23" s="38">
        <f t="shared" si="2"/>
        <v>-0.05555555555555555</v>
      </c>
      <c r="L23" s="14">
        <v>21</v>
      </c>
      <c r="M23" s="14">
        <v>24</v>
      </c>
      <c r="N23" s="13">
        <f t="shared" si="3"/>
        <v>0.14285714285714285</v>
      </c>
      <c r="O23" s="37">
        <v>238</v>
      </c>
      <c r="P23" s="37">
        <v>219</v>
      </c>
      <c r="Q23" s="38">
        <f t="shared" si="4"/>
        <v>-0.07983193277310924</v>
      </c>
    </row>
    <row r="24" spans="1:17" ht="15">
      <c r="A24" s="2">
        <f t="shared" si="5"/>
        <v>19</v>
      </c>
      <c r="B24" s="25" t="s">
        <v>19</v>
      </c>
      <c r="C24" s="37">
        <v>29</v>
      </c>
      <c r="D24" s="37">
        <v>37</v>
      </c>
      <c r="E24" s="38">
        <f t="shared" si="0"/>
        <v>0.27586206896551724</v>
      </c>
      <c r="F24" s="14">
        <v>77</v>
      </c>
      <c r="G24" s="14">
        <v>75</v>
      </c>
      <c r="H24" s="13">
        <f t="shared" si="1"/>
        <v>-0.025974025974025976</v>
      </c>
      <c r="I24" s="37">
        <v>21</v>
      </c>
      <c r="J24" s="37">
        <v>8</v>
      </c>
      <c r="K24" s="38">
        <f t="shared" si="2"/>
        <v>-0.6190476190476191</v>
      </c>
      <c r="L24" s="14">
        <v>11</v>
      </c>
      <c r="M24" s="14">
        <v>20</v>
      </c>
      <c r="N24" s="13">
        <f t="shared" si="3"/>
        <v>0.8181818181818182</v>
      </c>
      <c r="O24" s="37">
        <v>144</v>
      </c>
      <c r="P24" s="37">
        <v>145</v>
      </c>
      <c r="Q24" s="38">
        <f t="shared" si="4"/>
        <v>0.006944444444444444</v>
      </c>
    </row>
    <row r="25" spans="1:17" ht="15">
      <c r="A25" s="2">
        <f t="shared" si="5"/>
        <v>20</v>
      </c>
      <c r="B25" s="25" t="s">
        <v>20</v>
      </c>
      <c r="C25" s="37">
        <v>125</v>
      </c>
      <c r="D25" s="37">
        <v>114</v>
      </c>
      <c r="E25" s="38">
        <f t="shared" si="0"/>
        <v>-0.088</v>
      </c>
      <c r="F25" s="14">
        <v>213</v>
      </c>
      <c r="G25" s="14">
        <v>173</v>
      </c>
      <c r="H25" s="13">
        <f t="shared" si="1"/>
        <v>-0.18779342723004694</v>
      </c>
      <c r="I25" s="37">
        <v>51</v>
      </c>
      <c r="J25" s="37">
        <v>42</v>
      </c>
      <c r="K25" s="38">
        <f t="shared" si="2"/>
        <v>-0.17647058823529413</v>
      </c>
      <c r="L25" s="14">
        <v>42</v>
      </c>
      <c r="M25" s="14">
        <v>48</v>
      </c>
      <c r="N25" s="13">
        <f t="shared" si="3"/>
        <v>0.14285714285714285</v>
      </c>
      <c r="O25" s="37">
        <v>450</v>
      </c>
      <c r="P25" s="37">
        <v>392</v>
      </c>
      <c r="Q25" s="38">
        <f t="shared" si="4"/>
        <v>-0.1288888888888889</v>
      </c>
    </row>
    <row r="26" spans="1:17" ht="15">
      <c r="A26" s="2">
        <f t="shared" si="5"/>
        <v>21</v>
      </c>
      <c r="B26" s="25" t="s">
        <v>21</v>
      </c>
      <c r="C26" s="37">
        <v>5</v>
      </c>
      <c r="D26" s="37">
        <v>6</v>
      </c>
      <c r="E26" s="38">
        <f t="shared" si="0"/>
        <v>0.2</v>
      </c>
      <c r="F26" s="14">
        <v>21</v>
      </c>
      <c r="G26" s="14">
        <v>19</v>
      </c>
      <c r="H26" s="13">
        <f t="shared" si="1"/>
        <v>-0.09523809523809523</v>
      </c>
      <c r="I26" s="37">
        <v>8</v>
      </c>
      <c r="J26" s="37">
        <v>1</v>
      </c>
      <c r="K26" s="38">
        <f t="shared" si="2"/>
        <v>-0.875</v>
      </c>
      <c r="L26" s="14">
        <v>3</v>
      </c>
      <c r="M26" s="14">
        <v>1</v>
      </c>
      <c r="N26" s="13">
        <f t="shared" si="3"/>
        <v>-0.6666666666666666</v>
      </c>
      <c r="O26" s="37">
        <v>38</v>
      </c>
      <c r="P26" s="37">
        <v>29</v>
      </c>
      <c r="Q26" s="38">
        <f t="shared" si="4"/>
        <v>-0.23684210526315788</v>
      </c>
    </row>
    <row r="27" spans="1:17" ht="15">
      <c r="A27" s="2">
        <f t="shared" si="5"/>
        <v>22</v>
      </c>
      <c r="B27" s="25" t="s">
        <v>22</v>
      </c>
      <c r="C27" s="37">
        <v>7</v>
      </c>
      <c r="D27" s="37">
        <v>4</v>
      </c>
      <c r="E27" s="38">
        <f t="shared" si="0"/>
        <v>-0.42857142857142855</v>
      </c>
      <c r="F27" s="14">
        <v>28</v>
      </c>
      <c r="G27" s="14">
        <v>29</v>
      </c>
      <c r="H27" s="13">
        <f t="shared" si="1"/>
        <v>0.03571428571428571</v>
      </c>
      <c r="I27" s="37">
        <v>5</v>
      </c>
      <c r="J27" s="37">
        <v>5</v>
      </c>
      <c r="K27" s="38">
        <f t="shared" si="2"/>
        <v>0</v>
      </c>
      <c r="L27" s="14">
        <v>2</v>
      </c>
      <c r="M27" s="14">
        <v>7</v>
      </c>
      <c r="N27" s="13">
        <f t="shared" si="3"/>
        <v>2.5</v>
      </c>
      <c r="O27" s="37">
        <v>43</v>
      </c>
      <c r="P27" s="37">
        <v>48</v>
      </c>
      <c r="Q27" s="38">
        <f t="shared" si="4"/>
        <v>0.11627906976744186</v>
      </c>
    </row>
    <row r="28" spans="1:17" ht="15">
      <c r="A28" s="2">
        <f t="shared" si="5"/>
        <v>23</v>
      </c>
      <c r="B28" s="25" t="s">
        <v>23</v>
      </c>
      <c r="C28" s="37">
        <v>31</v>
      </c>
      <c r="D28" s="37">
        <v>39</v>
      </c>
      <c r="E28" s="38">
        <f t="shared" si="0"/>
        <v>0.25806451612903225</v>
      </c>
      <c r="F28" s="14">
        <v>57</v>
      </c>
      <c r="G28" s="14">
        <v>47</v>
      </c>
      <c r="H28" s="13">
        <f t="shared" si="1"/>
        <v>-0.17543859649122806</v>
      </c>
      <c r="I28" s="37">
        <v>27</v>
      </c>
      <c r="J28" s="37">
        <v>15</v>
      </c>
      <c r="K28" s="38">
        <f t="shared" si="2"/>
        <v>-0.4444444444444444</v>
      </c>
      <c r="L28" s="14">
        <v>9</v>
      </c>
      <c r="M28" s="14">
        <v>11</v>
      </c>
      <c r="N28" s="13">
        <f t="shared" si="3"/>
        <v>0.2222222222222222</v>
      </c>
      <c r="O28" s="37">
        <v>127</v>
      </c>
      <c r="P28" s="37">
        <v>115</v>
      </c>
      <c r="Q28" s="38">
        <f t="shared" si="4"/>
        <v>-0.09448818897637795</v>
      </c>
    </row>
    <row r="29" spans="1:17" ht="15">
      <c r="A29" s="2">
        <f t="shared" si="5"/>
        <v>24</v>
      </c>
      <c r="B29" s="25" t="s">
        <v>24</v>
      </c>
      <c r="C29" s="37">
        <v>19</v>
      </c>
      <c r="D29" s="37">
        <v>31</v>
      </c>
      <c r="E29" s="38">
        <f t="shared" si="0"/>
        <v>0.631578947368421</v>
      </c>
      <c r="F29" s="14">
        <v>43</v>
      </c>
      <c r="G29" s="14">
        <v>35</v>
      </c>
      <c r="H29" s="13">
        <f t="shared" si="1"/>
        <v>-0.18604651162790697</v>
      </c>
      <c r="I29" s="37">
        <v>6</v>
      </c>
      <c r="J29" s="37">
        <v>4</v>
      </c>
      <c r="K29" s="38">
        <f t="shared" si="2"/>
        <v>-0.3333333333333333</v>
      </c>
      <c r="L29" s="14">
        <v>12</v>
      </c>
      <c r="M29" s="14">
        <v>6</v>
      </c>
      <c r="N29" s="13">
        <f t="shared" si="3"/>
        <v>-0.5</v>
      </c>
      <c r="O29" s="37">
        <v>87</v>
      </c>
      <c r="P29" s="37">
        <v>80</v>
      </c>
      <c r="Q29" s="38">
        <f t="shared" si="4"/>
        <v>-0.08045977011494253</v>
      </c>
    </row>
    <row r="30" spans="1:17" ht="15">
      <c r="A30" s="2">
        <f t="shared" si="5"/>
        <v>25</v>
      </c>
      <c r="B30" s="26" t="s">
        <v>25</v>
      </c>
      <c r="C30" s="37">
        <v>75</v>
      </c>
      <c r="D30" s="37">
        <v>60</v>
      </c>
      <c r="E30" s="38">
        <f t="shared" si="0"/>
        <v>-0.2</v>
      </c>
      <c r="F30" s="14">
        <v>107</v>
      </c>
      <c r="G30" s="14">
        <v>99</v>
      </c>
      <c r="H30" s="13">
        <f t="shared" si="1"/>
        <v>-0.07476635514018691</v>
      </c>
      <c r="I30" s="37">
        <v>16</v>
      </c>
      <c r="J30" s="37">
        <v>30</v>
      </c>
      <c r="K30" s="38">
        <f t="shared" si="2"/>
        <v>0.875</v>
      </c>
      <c r="L30" s="14">
        <v>24</v>
      </c>
      <c r="M30" s="14">
        <v>25</v>
      </c>
      <c r="N30" s="13">
        <f t="shared" si="3"/>
        <v>0.041666666666666664</v>
      </c>
      <c r="O30" s="37">
        <v>231</v>
      </c>
      <c r="P30" s="37">
        <v>224</v>
      </c>
      <c r="Q30" s="38">
        <f t="shared" si="4"/>
        <v>-0.030303030303030304</v>
      </c>
    </row>
    <row r="31" spans="1:17" ht="15">
      <c r="A31" s="2">
        <f t="shared" si="5"/>
        <v>26</v>
      </c>
      <c r="B31" s="26" t="s">
        <v>26</v>
      </c>
      <c r="C31" s="37">
        <v>33</v>
      </c>
      <c r="D31" s="37">
        <v>28</v>
      </c>
      <c r="E31" s="38">
        <f t="shared" si="0"/>
        <v>-0.15151515151515152</v>
      </c>
      <c r="F31" s="14">
        <v>60</v>
      </c>
      <c r="G31" s="14">
        <v>59</v>
      </c>
      <c r="H31" s="13">
        <f t="shared" si="1"/>
        <v>-0.016666666666666666</v>
      </c>
      <c r="I31" s="37">
        <v>13</v>
      </c>
      <c r="J31" s="37">
        <v>5</v>
      </c>
      <c r="K31" s="38">
        <f t="shared" si="2"/>
        <v>-0.6153846153846154</v>
      </c>
      <c r="L31" s="14">
        <v>4</v>
      </c>
      <c r="M31" s="14">
        <v>5</v>
      </c>
      <c r="N31" s="13">
        <f t="shared" si="3"/>
        <v>0.25</v>
      </c>
      <c r="O31" s="37">
        <v>116</v>
      </c>
      <c r="P31" s="37">
        <v>98</v>
      </c>
      <c r="Q31" s="38">
        <f t="shared" si="4"/>
        <v>-0.15517241379310345</v>
      </c>
    </row>
    <row r="32" spans="1:17" ht="15">
      <c r="A32" s="2">
        <f t="shared" si="5"/>
        <v>27</v>
      </c>
      <c r="B32" s="25" t="s">
        <v>27</v>
      </c>
      <c r="C32" s="37">
        <v>25</v>
      </c>
      <c r="D32" s="37">
        <v>25</v>
      </c>
      <c r="E32" s="38">
        <f t="shared" si="0"/>
        <v>0</v>
      </c>
      <c r="F32" s="14">
        <v>30</v>
      </c>
      <c r="G32" s="14">
        <v>28</v>
      </c>
      <c r="H32" s="13">
        <f t="shared" si="1"/>
        <v>-0.06666666666666667</v>
      </c>
      <c r="I32" s="37">
        <v>8</v>
      </c>
      <c r="J32" s="37">
        <v>12</v>
      </c>
      <c r="K32" s="38">
        <f t="shared" si="2"/>
        <v>0.5</v>
      </c>
      <c r="L32" s="14">
        <v>6</v>
      </c>
      <c r="M32" s="14">
        <v>8</v>
      </c>
      <c r="N32" s="13">
        <f t="shared" si="3"/>
        <v>0.3333333333333333</v>
      </c>
      <c r="O32" s="37">
        <v>80</v>
      </c>
      <c r="P32" s="37">
        <v>78</v>
      </c>
      <c r="Q32" s="38">
        <f t="shared" si="4"/>
        <v>-0.025</v>
      </c>
    </row>
    <row r="33" spans="1:17" ht="15">
      <c r="A33" s="2">
        <f t="shared" si="5"/>
        <v>28</v>
      </c>
      <c r="B33" s="25" t="s">
        <v>28</v>
      </c>
      <c r="C33" s="37">
        <v>14</v>
      </c>
      <c r="D33" s="37">
        <v>15</v>
      </c>
      <c r="E33" s="38">
        <f t="shared" si="0"/>
        <v>0.07142857142857142</v>
      </c>
      <c r="F33" s="14">
        <v>39</v>
      </c>
      <c r="G33" s="14">
        <v>52</v>
      </c>
      <c r="H33" s="13">
        <f t="shared" si="1"/>
        <v>0.3333333333333333</v>
      </c>
      <c r="I33" s="37">
        <v>2</v>
      </c>
      <c r="J33" s="37">
        <v>3</v>
      </c>
      <c r="K33" s="38">
        <f t="shared" si="2"/>
        <v>0.5</v>
      </c>
      <c r="L33" s="14">
        <v>11</v>
      </c>
      <c r="M33" s="14">
        <v>9</v>
      </c>
      <c r="N33" s="13">
        <f t="shared" si="3"/>
        <v>-0.18181818181818182</v>
      </c>
      <c r="O33" s="37">
        <v>73</v>
      </c>
      <c r="P33" s="37">
        <v>83</v>
      </c>
      <c r="Q33" s="38">
        <f t="shared" si="4"/>
        <v>0.136986301369863</v>
      </c>
    </row>
    <row r="34" spans="1:17" ht="15">
      <c r="A34" s="2">
        <f t="shared" si="5"/>
        <v>29</v>
      </c>
      <c r="B34" s="25" t="s">
        <v>29</v>
      </c>
      <c r="C34" s="37">
        <v>17</v>
      </c>
      <c r="D34" s="37">
        <v>11</v>
      </c>
      <c r="E34" s="38">
        <f t="shared" si="0"/>
        <v>-0.35294117647058826</v>
      </c>
      <c r="F34" s="14">
        <v>28</v>
      </c>
      <c r="G34" s="14">
        <v>28</v>
      </c>
      <c r="H34" s="13">
        <f t="shared" si="1"/>
        <v>0</v>
      </c>
      <c r="I34" s="37">
        <v>9</v>
      </c>
      <c r="J34" s="37">
        <v>9</v>
      </c>
      <c r="K34" s="38">
        <f t="shared" si="2"/>
        <v>0</v>
      </c>
      <c r="L34" s="14">
        <v>5</v>
      </c>
      <c r="M34" s="14">
        <v>9</v>
      </c>
      <c r="N34" s="13">
        <f t="shared" si="3"/>
        <v>0.8</v>
      </c>
      <c r="O34" s="37">
        <v>62</v>
      </c>
      <c r="P34" s="37">
        <v>59</v>
      </c>
      <c r="Q34" s="38">
        <f t="shared" si="4"/>
        <v>-0.04838709677419355</v>
      </c>
    </row>
    <row r="35" spans="1:17" ht="15">
      <c r="A35" s="2">
        <f t="shared" si="5"/>
        <v>30</v>
      </c>
      <c r="B35" s="25" t="s">
        <v>30</v>
      </c>
      <c r="C35" s="37">
        <v>230</v>
      </c>
      <c r="D35" s="37">
        <v>250</v>
      </c>
      <c r="E35" s="38">
        <f t="shared" si="0"/>
        <v>0.08695652173913043</v>
      </c>
      <c r="F35" s="14">
        <v>250</v>
      </c>
      <c r="G35" s="14">
        <v>239</v>
      </c>
      <c r="H35" s="13">
        <f t="shared" si="1"/>
        <v>-0.044</v>
      </c>
      <c r="I35" s="37">
        <v>90</v>
      </c>
      <c r="J35" s="37">
        <v>100</v>
      </c>
      <c r="K35" s="38">
        <f t="shared" si="2"/>
        <v>0.1111111111111111</v>
      </c>
      <c r="L35" s="14">
        <v>126</v>
      </c>
      <c r="M35" s="14">
        <v>106</v>
      </c>
      <c r="N35" s="13">
        <f t="shared" si="3"/>
        <v>-0.15873015873015872</v>
      </c>
      <c r="O35" s="37">
        <v>723</v>
      </c>
      <c r="P35" s="37">
        <v>732</v>
      </c>
      <c r="Q35" s="38">
        <f t="shared" si="4"/>
        <v>0.012448132780082987</v>
      </c>
    </row>
    <row r="36" spans="1:17" ht="15">
      <c r="A36" s="2">
        <f t="shared" si="5"/>
        <v>31</v>
      </c>
      <c r="B36" s="26" t="s">
        <v>31</v>
      </c>
      <c r="C36" s="37">
        <v>3</v>
      </c>
      <c r="D36" s="37">
        <v>11</v>
      </c>
      <c r="E36" s="38">
        <f t="shared" si="0"/>
        <v>2.6666666666666665</v>
      </c>
      <c r="F36" s="14">
        <v>24</v>
      </c>
      <c r="G36" s="14">
        <v>24</v>
      </c>
      <c r="H36" s="13">
        <f t="shared" si="1"/>
        <v>0</v>
      </c>
      <c r="I36" s="37">
        <v>5</v>
      </c>
      <c r="J36" s="37">
        <v>4</v>
      </c>
      <c r="K36" s="38">
        <f t="shared" si="2"/>
        <v>-0.2</v>
      </c>
      <c r="L36" s="14">
        <v>1</v>
      </c>
      <c r="M36" s="14">
        <v>4</v>
      </c>
      <c r="N36" s="13">
        <f t="shared" si="3"/>
        <v>3</v>
      </c>
      <c r="O36" s="37">
        <v>33</v>
      </c>
      <c r="P36" s="37">
        <v>43</v>
      </c>
      <c r="Q36" s="38">
        <f t="shared" si="4"/>
        <v>0.30303030303030304</v>
      </c>
    </row>
    <row r="37" spans="1:17" s="1" customFormat="1" ht="15">
      <c r="A37" s="3">
        <v>32</v>
      </c>
      <c r="B37" s="27" t="s">
        <v>32</v>
      </c>
      <c r="C37" s="37">
        <v>37</v>
      </c>
      <c r="D37" s="37">
        <v>46</v>
      </c>
      <c r="E37" s="38">
        <f t="shared" si="0"/>
        <v>0.24324324324324326</v>
      </c>
      <c r="F37" s="14">
        <v>70</v>
      </c>
      <c r="G37" s="14">
        <v>57</v>
      </c>
      <c r="H37" s="13">
        <f t="shared" si="1"/>
        <v>-0.18571428571428572</v>
      </c>
      <c r="I37" s="37">
        <v>19</v>
      </c>
      <c r="J37" s="37">
        <v>16</v>
      </c>
      <c r="K37" s="38">
        <f t="shared" si="2"/>
        <v>-0.15789473684210525</v>
      </c>
      <c r="L37" s="14">
        <v>12</v>
      </c>
      <c r="M37" s="14">
        <v>14</v>
      </c>
      <c r="N37" s="13">
        <f t="shared" si="3"/>
        <v>0.16666666666666666</v>
      </c>
      <c r="O37" s="37">
        <v>147</v>
      </c>
      <c r="P37" s="37">
        <v>147</v>
      </c>
      <c r="Q37" s="38">
        <f t="shared" si="4"/>
        <v>0</v>
      </c>
    </row>
    <row r="38" spans="1:17" ht="15">
      <c r="A38" s="2">
        <v>33</v>
      </c>
      <c r="B38" s="25" t="s">
        <v>33</v>
      </c>
      <c r="C38" s="37">
        <v>10</v>
      </c>
      <c r="D38" s="37">
        <v>17</v>
      </c>
      <c r="E38" s="38">
        <f t="shared" si="0"/>
        <v>0.7</v>
      </c>
      <c r="F38" s="14">
        <v>32</v>
      </c>
      <c r="G38" s="14">
        <v>28</v>
      </c>
      <c r="H38" s="13">
        <f t="shared" si="1"/>
        <v>-0.125</v>
      </c>
      <c r="I38" s="37">
        <v>12</v>
      </c>
      <c r="J38" s="37">
        <v>5</v>
      </c>
      <c r="K38" s="38">
        <f t="shared" si="2"/>
        <v>-0.5833333333333334</v>
      </c>
      <c r="L38" s="14">
        <v>10</v>
      </c>
      <c r="M38" s="14">
        <v>5</v>
      </c>
      <c r="N38" s="13">
        <f t="shared" si="3"/>
        <v>-0.5</v>
      </c>
      <c r="O38" s="37">
        <v>73</v>
      </c>
      <c r="P38" s="37">
        <v>61</v>
      </c>
      <c r="Q38" s="38">
        <f t="shared" si="4"/>
        <v>-0.1643835616438356</v>
      </c>
    </row>
    <row r="39" spans="1:17" ht="15">
      <c r="A39" s="2">
        <v>34</v>
      </c>
      <c r="B39" s="25" t="s">
        <v>34</v>
      </c>
      <c r="C39" s="37">
        <v>4</v>
      </c>
      <c r="D39" s="37">
        <v>8</v>
      </c>
      <c r="E39" s="38">
        <f t="shared" si="0"/>
        <v>1</v>
      </c>
      <c r="F39" s="14">
        <v>33</v>
      </c>
      <c r="G39" s="14">
        <v>29</v>
      </c>
      <c r="H39" s="13">
        <f t="shared" si="1"/>
        <v>-0.12121212121212122</v>
      </c>
      <c r="I39" s="37">
        <v>11</v>
      </c>
      <c r="J39" s="37">
        <v>7</v>
      </c>
      <c r="K39" s="38">
        <f t="shared" si="2"/>
        <v>-0.36363636363636365</v>
      </c>
      <c r="L39" s="14">
        <v>3</v>
      </c>
      <c r="M39" s="14">
        <v>2</v>
      </c>
      <c r="N39" s="13">
        <f t="shared" si="3"/>
        <v>-0.3333333333333333</v>
      </c>
      <c r="O39" s="37">
        <v>53</v>
      </c>
      <c r="P39" s="37">
        <v>49</v>
      </c>
      <c r="Q39" s="38">
        <f t="shared" si="4"/>
        <v>-0.07547169811320754</v>
      </c>
    </row>
    <row r="40" spans="1:17" ht="15">
      <c r="A40" s="2">
        <v>35</v>
      </c>
      <c r="B40" s="25" t="s">
        <v>35</v>
      </c>
      <c r="C40" s="37">
        <v>28</v>
      </c>
      <c r="D40" s="37">
        <v>27</v>
      </c>
      <c r="E40" s="38">
        <f t="shared" si="0"/>
        <v>-0.03571428571428571</v>
      </c>
      <c r="F40" s="14">
        <v>27</v>
      </c>
      <c r="G40" s="14">
        <v>28</v>
      </c>
      <c r="H40" s="13">
        <f t="shared" si="1"/>
        <v>0.037037037037037035</v>
      </c>
      <c r="I40" s="37">
        <v>10</v>
      </c>
      <c r="J40" s="37">
        <v>4</v>
      </c>
      <c r="K40" s="38">
        <f t="shared" si="2"/>
        <v>-0.6</v>
      </c>
      <c r="L40" s="14">
        <v>1</v>
      </c>
      <c r="M40" s="14">
        <v>7</v>
      </c>
      <c r="N40" s="13">
        <f t="shared" si="3"/>
        <v>6</v>
      </c>
      <c r="O40" s="37">
        <v>67</v>
      </c>
      <c r="P40" s="37">
        <v>70</v>
      </c>
      <c r="Q40" s="38">
        <f t="shared" si="4"/>
        <v>0.04477611940298507</v>
      </c>
    </row>
    <row r="41" spans="1:17" ht="15">
      <c r="A41" s="2">
        <f aca="true" t="shared" si="6" ref="A41:A48">A40+1</f>
        <v>36</v>
      </c>
      <c r="B41" s="25" t="s">
        <v>36</v>
      </c>
      <c r="C41" s="37">
        <v>16</v>
      </c>
      <c r="D41" s="37">
        <v>13</v>
      </c>
      <c r="E41" s="38">
        <f t="shared" si="0"/>
        <v>-0.1875</v>
      </c>
      <c r="F41" s="14">
        <v>44</v>
      </c>
      <c r="G41" s="14">
        <v>37</v>
      </c>
      <c r="H41" s="13">
        <f t="shared" si="1"/>
        <v>-0.1590909090909091</v>
      </c>
      <c r="I41" s="37">
        <v>9</v>
      </c>
      <c r="J41" s="37">
        <v>12</v>
      </c>
      <c r="K41" s="38">
        <f t="shared" si="2"/>
        <v>0.3333333333333333</v>
      </c>
      <c r="L41" s="14">
        <v>9</v>
      </c>
      <c r="M41" s="14">
        <v>7</v>
      </c>
      <c r="N41" s="13">
        <f t="shared" si="3"/>
        <v>-0.2222222222222222</v>
      </c>
      <c r="O41" s="37">
        <v>79</v>
      </c>
      <c r="P41" s="37">
        <v>71</v>
      </c>
      <c r="Q41" s="38">
        <f t="shared" si="4"/>
        <v>-0.10126582278481013</v>
      </c>
    </row>
    <row r="42" spans="1:17" ht="15">
      <c r="A42" s="2">
        <f t="shared" si="6"/>
        <v>37</v>
      </c>
      <c r="B42" s="26" t="s">
        <v>37</v>
      </c>
      <c r="C42" s="37">
        <v>7</v>
      </c>
      <c r="D42" s="37">
        <v>9</v>
      </c>
      <c r="E42" s="38">
        <f t="shared" si="0"/>
        <v>0.2857142857142857</v>
      </c>
      <c r="F42" s="14">
        <v>25</v>
      </c>
      <c r="G42" s="14">
        <v>26</v>
      </c>
      <c r="H42" s="13">
        <f t="shared" si="1"/>
        <v>0.04</v>
      </c>
      <c r="I42" s="37">
        <v>4</v>
      </c>
      <c r="J42" s="37">
        <v>8</v>
      </c>
      <c r="K42" s="38">
        <f t="shared" si="2"/>
        <v>1</v>
      </c>
      <c r="L42" s="14">
        <v>3</v>
      </c>
      <c r="M42" s="14">
        <v>3</v>
      </c>
      <c r="N42" s="13">
        <f t="shared" si="3"/>
        <v>0</v>
      </c>
      <c r="O42" s="37">
        <v>41</v>
      </c>
      <c r="P42" s="37">
        <v>49</v>
      </c>
      <c r="Q42" s="38">
        <f t="shared" si="4"/>
        <v>0.1951219512195122</v>
      </c>
    </row>
    <row r="43" spans="1:17" ht="15">
      <c r="A43" s="2">
        <f t="shared" si="6"/>
        <v>38</v>
      </c>
      <c r="B43" s="25" t="s">
        <v>38</v>
      </c>
      <c r="C43" s="37">
        <v>13</v>
      </c>
      <c r="D43" s="37">
        <v>8</v>
      </c>
      <c r="E43" s="38">
        <f t="shared" si="0"/>
        <v>-0.38461538461538464</v>
      </c>
      <c r="F43" s="14">
        <v>40</v>
      </c>
      <c r="G43" s="14">
        <v>41</v>
      </c>
      <c r="H43" s="13">
        <f t="shared" si="1"/>
        <v>0.025</v>
      </c>
      <c r="I43" s="37">
        <v>3</v>
      </c>
      <c r="J43" s="37">
        <v>7</v>
      </c>
      <c r="K43" s="38">
        <f t="shared" si="2"/>
        <v>1.3333333333333333</v>
      </c>
      <c r="L43" s="14">
        <v>11</v>
      </c>
      <c r="M43" s="14">
        <v>2</v>
      </c>
      <c r="N43" s="13">
        <f t="shared" si="3"/>
        <v>-0.8181818181818182</v>
      </c>
      <c r="O43" s="37">
        <v>71</v>
      </c>
      <c r="P43" s="37">
        <v>60</v>
      </c>
      <c r="Q43" s="38">
        <f t="shared" si="4"/>
        <v>-0.15492957746478872</v>
      </c>
    </row>
    <row r="44" spans="1:17" ht="15">
      <c r="A44" s="2">
        <f t="shared" si="6"/>
        <v>39</v>
      </c>
      <c r="B44" s="25" t="s">
        <v>39</v>
      </c>
      <c r="C44" s="37">
        <v>8</v>
      </c>
      <c r="D44" s="37">
        <v>12</v>
      </c>
      <c r="E44" s="38">
        <f t="shared" si="0"/>
        <v>0.5</v>
      </c>
      <c r="F44" s="14">
        <v>17</v>
      </c>
      <c r="G44" s="14">
        <v>20</v>
      </c>
      <c r="H44" s="13">
        <f t="shared" si="1"/>
        <v>0.17647058823529413</v>
      </c>
      <c r="I44" s="37">
        <v>6</v>
      </c>
      <c r="J44" s="37">
        <v>5</v>
      </c>
      <c r="K44" s="38">
        <f t="shared" si="2"/>
        <v>-0.16666666666666666</v>
      </c>
      <c r="L44" s="14">
        <v>0</v>
      </c>
      <c r="M44" s="14">
        <v>2</v>
      </c>
      <c r="N44" s="13">
        <v>1</v>
      </c>
      <c r="O44" s="37">
        <v>33</v>
      </c>
      <c r="P44" s="37">
        <v>39</v>
      </c>
      <c r="Q44" s="38">
        <f t="shared" si="4"/>
        <v>0.18181818181818182</v>
      </c>
    </row>
    <row r="45" spans="1:17" ht="15">
      <c r="A45" s="2">
        <f t="shared" si="6"/>
        <v>40</v>
      </c>
      <c r="B45" s="25" t="s">
        <v>40</v>
      </c>
      <c r="C45" s="37">
        <v>27</v>
      </c>
      <c r="D45" s="37">
        <v>24</v>
      </c>
      <c r="E45" s="38">
        <f t="shared" si="0"/>
        <v>-0.1111111111111111</v>
      </c>
      <c r="F45" s="14">
        <v>54</v>
      </c>
      <c r="G45" s="14">
        <v>41</v>
      </c>
      <c r="H45" s="13">
        <f t="shared" si="1"/>
        <v>-0.24074074074074073</v>
      </c>
      <c r="I45" s="37">
        <v>5</v>
      </c>
      <c r="J45" s="37">
        <v>10</v>
      </c>
      <c r="K45" s="38">
        <f t="shared" si="2"/>
        <v>1</v>
      </c>
      <c r="L45" s="14">
        <v>6</v>
      </c>
      <c r="M45" s="14">
        <v>6</v>
      </c>
      <c r="N45" s="13">
        <f t="shared" si="3"/>
        <v>0</v>
      </c>
      <c r="O45" s="37">
        <v>97</v>
      </c>
      <c r="P45" s="37">
        <v>85</v>
      </c>
      <c r="Q45" s="38">
        <f t="shared" si="4"/>
        <v>-0.12371134020618557</v>
      </c>
    </row>
    <row r="46" spans="1:17" ht="15">
      <c r="A46" s="2">
        <f t="shared" si="6"/>
        <v>41</v>
      </c>
      <c r="B46" s="22" t="s">
        <v>41</v>
      </c>
      <c r="C46" s="37">
        <v>9</v>
      </c>
      <c r="D46" s="37">
        <v>12</v>
      </c>
      <c r="E46" s="38">
        <f t="shared" si="0"/>
        <v>0.3333333333333333</v>
      </c>
      <c r="F46" s="14">
        <v>31</v>
      </c>
      <c r="G46" s="14">
        <v>20</v>
      </c>
      <c r="H46" s="13">
        <f t="shared" si="1"/>
        <v>-0.3548387096774194</v>
      </c>
      <c r="I46" s="37">
        <v>9</v>
      </c>
      <c r="J46" s="37">
        <v>5</v>
      </c>
      <c r="K46" s="38">
        <f t="shared" si="2"/>
        <v>-0.4444444444444444</v>
      </c>
      <c r="L46" s="14">
        <v>6</v>
      </c>
      <c r="M46" s="14">
        <v>0</v>
      </c>
      <c r="N46" s="13">
        <f t="shared" si="3"/>
        <v>-1</v>
      </c>
      <c r="O46" s="37">
        <v>61</v>
      </c>
      <c r="P46" s="37">
        <v>40</v>
      </c>
      <c r="Q46" s="38">
        <f t="shared" si="4"/>
        <v>-0.3442622950819672</v>
      </c>
    </row>
    <row r="47" spans="1:17" ht="15">
      <c r="A47" s="2">
        <f t="shared" si="6"/>
        <v>42</v>
      </c>
      <c r="B47" s="22" t="s">
        <v>42</v>
      </c>
      <c r="C47" s="37">
        <v>79</v>
      </c>
      <c r="D47" s="37">
        <v>71</v>
      </c>
      <c r="E47" s="38">
        <f t="shared" si="0"/>
        <v>-0.10126582278481013</v>
      </c>
      <c r="F47" s="14">
        <v>113</v>
      </c>
      <c r="G47" s="14">
        <v>106</v>
      </c>
      <c r="H47" s="13">
        <f t="shared" si="1"/>
        <v>-0.061946902654867256</v>
      </c>
      <c r="I47" s="37">
        <v>29</v>
      </c>
      <c r="J47" s="37">
        <v>18</v>
      </c>
      <c r="K47" s="38">
        <f t="shared" si="2"/>
        <v>-0.3793103448275862</v>
      </c>
      <c r="L47" s="14">
        <v>28</v>
      </c>
      <c r="M47" s="14">
        <v>28</v>
      </c>
      <c r="N47" s="15">
        <f t="shared" si="3"/>
        <v>0</v>
      </c>
      <c r="O47" s="37">
        <v>259</v>
      </c>
      <c r="P47" s="37">
        <v>235</v>
      </c>
      <c r="Q47" s="38">
        <f t="shared" si="4"/>
        <v>-0.09266409266409266</v>
      </c>
    </row>
    <row r="48" spans="1:17" ht="15">
      <c r="A48" s="2">
        <f t="shared" si="6"/>
        <v>43</v>
      </c>
      <c r="B48" s="22" t="s">
        <v>43</v>
      </c>
      <c r="C48" s="37">
        <v>13</v>
      </c>
      <c r="D48" s="37">
        <v>20</v>
      </c>
      <c r="E48" s="38">
        <f t="shared" si="0"/>
        <v>0.5384615384615384</v>
      </c>
      <c r="F48" s="14">
        <v>37</v>
      </c>
      <c r="G48" s="14">
        <v>39</v>
      </c>
      <c r="H48" s="13">
        <f t="shared" si="1"/>
        <v>0.05405405405405406</v>
      </c>
      <c r="I48" s="37">
        <v>6</v>
      </c>
      <c r="J48" s="37">
        <v>5</v>
      </c>
      <c r="K48" s="38">
        <f t="shared" si="2"/>
        <v>-0.16666666666666666</v>
      </c>
      <c r="L48" s="14">
        <v>3</v>
      </c>
      <c r="M48" s="14">
        <v>4</v>
      </c>
      <c r="N48" s="15">
        <f t="shared" si="3"/>
        <v>0.3333333333333333</v>
      </c>
      <c r="O48" s="37">
        <v>62</v>
      </c>
      <c r="P48" s="37">
        <v>71</v>
      </c>
      <c r="Q48" s="38">
        <f t="shared" si="4"/>
        <v>0.14516129032258066</v>
      </c>
    </row>
    <row r="49" spans="1:17" ht="15.75">
      <c r="A49" s="4"/>
      <c r="B49" s="28" t="s">
        <v>44</v>
      </c>
      <c r="C49" s="7">
        <f>SUM(C6:C48)</f>
        <v>1564</v>
      </c>
      <c r="D49" s="7">
        <f>SUM(D6:D48)</f>
        <v>1622</v>
      </c>
      <c r="E49" s="16">
        <f t="shared" si="0"/>
        <v>0.0370843989769821</v>
      </c>
      <c r="F49" s="7">
        <f>SUM(F6:F48)</f>
        <v>2632</v>
      </c>
      <c r="G49" s="7">
        <f aca="true" t="shared" si="7" ref="G49:M49">SUM(G6:G48)</f>
        <v>2406</v>
      </c>
      <c r="H49" s="16">
        <f t="shared" si="1"/>
        <v>-0.0858662613981763</v>
      </c>
      <c r="I49" s="7">
        <f>SUM(I6:I48)</f>
        <v>655</v>
      </c>
      <c r="J49" s="7">
        <f>SUM(J6:J48)</f>
        <v>567</v>
      </c>
      <c r="K49" s="16">
        <f t="shared" si="2"/>
        <v>-0.13435114503816795</v>
      </c>
      <c r="L49" s="7">
        <f>SUM(L6:L48)</f>
        <v>604</v>
      </c>
      <c r="M49" s="7">
        <f t="shared" si="7"/>
        <v>562</v>
      </c>
      <c r="N49" s="17">
        <f t="shared" si="3"/>
        <v>-0.0695364238410596</v>
      </c>
      <c r="O49" s="7">
        <f>SUM(O6:O48)</f>
        <v>5724</v>
      </c>
      <c r="P49" s="7">
        <f>SUM(P6:P48)</f>
        <v>5427</v>
      </c>
      <c r="Q49" s="16">
        <f t="shared" si="4"/>
        <v>-0.05188679245283019</v>
      </c>
    </row>
    <row r="50" spans="1:17" ht="15">
      <c r="A50" s="5"/>
      <c r="B50" s="29" t="s">
        <v>53</v>
      </c>
      <c r="C50" s="18">
        <v>565</v>
      </c>
      <c r="D50" s="18">
        <v>577</v>
      </c>
      <c r="E50" s="19">
        <f t="shared" si="0"/>
        <v>0.021238938053097345</v>
      </c>
      <c r="F50" s="18">
        <v>463</v>
      </c>
      <c r="G50" s="18">
        <v>426</v>
      </c>
      <c r="H50" s="19">
        <f t="shared" si="1"/>
        <v>-0.07991360691144708</v>
      </c>
      <c r="I50" s="18">
        <v>162</v>
      </c>
      <c r="J50" s="18">
        <v>175</v>
      </c>
      <c r="K50" s="19">
        <f t="shared" si="2"/>
        <v>0.08024691358024691</v>
      </c>
      <c r="L50" s="18">
        <v>173</v>
      </c>
      <c r="M50" s="18">
        <v>135</v>
      </c>
      <c r="N50" s="19">
        <f t="shared" si="3"/>
        <v>-0.21965317919075145</v>
      </c>
      <c r="O50" s="18">
        <v>1456</v>
      </c>
      <c r="P50" s="18">
        <v>1419</v>
      </c>
      <c r="Q50" s="19">
        <f t="shared" si="4"/>
        <v>-0.025412087912087912</v>
      </c>
    </row>
    <row r="51" spans="1:17" s="1" customFormat="1" ht="15">
      <c r="A51" s="6">
        <v>1</v>
      </c>
      <c r="B51" s="22" t="s">
        <v>54</v>
      </c>
      <c r="C51" s="37">
        <v>526</v>
      </c>
      <c r="D51" s="37">
        <v>546</v>
      </c>
      <c r="E51" s="38">
        <f t="shared" si="0"/>
        <v>0.03802281368821293</v>
      </c>
      <c r="F51" s="14">
        <v>1260</v>
      </c>
      <c r="G51" s="14">
        <v>1115</v>
      </c>
      <c r="H51" s="15">
        <f t="shared" si="1"/>
        <v>-0.11507936507936507</v>
      </c>
      <c r="I51" s="37">
        <v>255</v>
      </c>
      <c r="J51" s="37">
        <v>104</v>
      </c>
      <c r="K51" s="38">
        <f t="shared" si="2"/>
        <v>-0.592156862745098</v>
      </c>
      <c r="L51" s="14">
        <v>147</v>
      </c>
      <c r="M51" s="14">
        <v>127</v>
      </c>
      <c r="N51" s="15">
        <f t="shared" si="3"/>
        <v>-0.1360544217687075</v>
      </c>
      <c r="O51" s="37">
        <v>2281</v>
      </c>
      <c r="P51" s="37">
        <v>1970</v>
      </c>
      <c r="Q51" s="38">
        <f t="shared" si="4"/>
        <v>-0.13634370889960543</v>
      </c>
    </row>
    <row r="52" spans="1:17" ht="15">
      <c r="A52" s="6">
        <v>2</v>
      </c>
      <c r="B52" s="22" t="s">
        <v>45</v>
      </c>
      <c r="C52" s="37">
        <v>550</v>
      </c>
      <c r="D52" s="37">
        <v>510</v>
      </c>
      <c r="E52" s="38">
        <f t="shared" si="0"/>
        <v>-0.07272727272727272</v>
      </c>
      <c r="F52" s="14">
        <v>31</v>
      </c>
      <c r="G52" s="14">
        <v>35</v>
      </c>
      <c r="H52" s="15">
        <f t="shared" si="1"/>
        <v>0.12903225806451613</v>
      </c>
      <c r="I52" s="37">
        <v>117</v>
      </c>
      <c r="J52" s="37">
        <v>194</v>
      </c>
      <c r="K52" s="38">
        <f t="shared" si="2"/>
        <v>0.6581196581196581</v>
      </c>
      <c r="L52" s="14">
        <v>83</v>
      </c>
      <c r="M52" s="14">
        <v>129</v>
      </c>
      <c r="N52" s="15">
        <f t="shared" si="3"/>
        <v>0.5542168674698795</v>
      </c>
      <c r="O52" s="37">
        <v>840</v>
      </c>
      <c r="P52" s="37">
        <v>926</v>
      </c>
      <c r="Q52" s="38">
        <f t="shared" si="4"/>
        <v>0.10238095238095238</v>
      </c>
    </row>
    <row r="53" spans="1:17" ht="15">
      <c r="A53" s="6">
        <v>3</v>
      </c>
      <c r="B53" s="22" t="s">
        <v>46</v>
      </c>
      <c r="C53" s="37">
        <v>513</v>
      </c>
      <c r="D53" s="37">
        <v>646</v>
      </c>
      <c r="E53" s="38">
        <f t="shared" si="0"/>
        <v>0.25925925925925924</v>
      </c>
      <c r="F53" s="14">
        <v>43</v>
      </c>
      <c r="G53" s="14">
        <v>29</v>
      </c>
      <c r="H53" s="15">
        <f t="shared" si="1"/>
        <v>-0.32558139534883723</v>
      </c>
      <c r="I53" s="37">
        <v>162</v>
      </c>
      <c r="J53" s="37">
        <v>193</v>
      </c>
      <c r="K53" s="38">
        <f t="shared" si="2"/>
        <v>0.19135802469135801</v>
      </c>
      <c r="L53" s="14">
        <v>103</v>
      </c>
      <c r="M53" s="14">
        <v>136</v>
      </c>
      <c r="N53" s="15">
        <f t="shared" si="3"/>
        <v>0.32038834951456313</v>
      </c>
      <c r="O53" s="37">
        <v>907</v>
      </c>
      <c r="P53" s="37">
        <v>1095</v>
      </c>
      <c r="Q53" s="38">
        <f t="shared" si="4"/>
        <v>0.20727673649393605</v>
      </c>
    </row>
    <row r="54" spans="1:17" ht="16.5">
      <c r="A54" s="52" t="s">
        <v>47</v>
      </c>
      <c r="B54" s="52"/>
      <c r="C54" s="39">
        <f>SUM(C51:C53)</f>
        <v>1589</v>
      </c>
      <c r="D54" s="39">
        <f>SUM(D51:D53)</f>
        <v>1702</v>
      </c>
      <c r="E54" s="40">
        <f t="shared" si="0"/>
        <v>0.0711139081183134</v>
      </c>
      <c r="F54" s="39">
        <f>SUM(F51:F53)</f>
        <v>1334</v>
      </c>
      <c r="G54" s="39">
        <f>SUM(G51:G53)</f>
        <v>1179</v>
      </c>
      <c r="H54" s="40">
        <f t="shared" si="1"/>
        <v>-0.11619190404797601</v>
      </c>
      <c r="I54" s="39">
        <f>SUM(I51:I53)</f>
        <v>534</v>
      </c>
      <c r="J54" s="39">
        <f>SUM(J51:J53)</f>
        <v>491</v>
      </c>
      <c r="K54" s="40">
        <f t="shared" si="2"/>
        <v>-0.08052434456928839</v>
      </c>
      <c r="L54" s="39">
        <f>SUM(L51:L53)</f>
        <v>333</v>
      </c>
      <c r="M54" s="39">
        <f>SUM(M51:M53)</f>
        <v>392</v>
      </c>
      <c r="N54" s="40">
        <f t="shared" si="3"/>
        <v>0.17717717717717718</v>
      </c>
      <c r="O54" s="39">
        <f>SUM(O51:O53)</f>
        <v>4028</v>
      </c>
      <c r="P54" s="39">
        <f>SUM(P51:P53)</f>
        <v>3991</v>
      </c>
      <c r="Q54" s="40">
        <f t="shared" si="4"/>
        <v>-0.009185700099304866</v>
      </c>
    </row>
    <row r="55" spans="1:17" ht="18">
      <c r="A55" s="53" t="s">
        <v>61</v>
      </c>
      <c r="B55" s="53"/>
      <c r="C55" s="21">
        <f>C49+C50+C54</f>
        <v>3718</v>
      </c>
      <c r="D55" s="21">
        <f>D49+D50+D54</f>
        <v>3901</v>
      </c>
      <c r="E55" s="20">
        <f t="shared" si="0"/>
        <v>0.0492200107584723</v>
      </c>
      <c r="F55" s="21">
        <f>F49+F50+F54</f>
        <v>4429</v>
      </c>
      <c r="G55" s="21">
        <f>G49+G50+G54</f>
        <v>4011</v>
      </c>
      <c r="H55" s="20">
        <f t="shared" si="1"/>
        <v>-0.09437796342289456</v>
      </c>
      <c r="I55" s="21">
        <f>I49+I50+I54</f>
        <v>1351</v>
      </c>
      <c r="J55" s="21">
        <f>J49+J50+J54</f>
        <v>1233</v>
      </c>
      <c r="K55" s="20">
        <f t="shared" si="2"/>
        <v>-0.08734270910436713</v>
      </c>
      <c r="L55" s="21">
        <f>L49+L50+L54</f>
        <v>1110</v>
      </c>
      <c r="M55" s="21">
        <f>M49+M50+M54</f>
        <v>1089</v>
      </c>
      <c r="N55" s="20">
        <f t="shared" si="3"/>
        <v>-0.01891891891891892</v>
      </c>
      <c r="O55" s="21">
        <f>O49+O50+O54</f>
        <v>11208</v>
      </c>
      <c r="P55" s="21">
        <f>P49+P50+P54</f>
        <v>10837</v>
      </c>
      <c r="Q55" s="20">
        <f t="shared" si="4"/>
        <v>-0.033101356174161316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2018-02-05T13:35:52Z</cp:lastPrinted>
  <dcterms:created xsi:type="dcterms:W3CDTF">2009-04-14T07:36:12Z</dcterms:created>
  <dcterms:modified xsi:type="dcterms:W3CDTF">2018-02-05T13:40:26Z</dcterms:modified>
  <cp:category/>
  <cp:version/>
  <cp:contentType/>
  <cp:contentStatus/>
</cp:coreProperties>
</file>