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варь-декабрь 2017" sheetId="1" r:id="rId1"/>
  </sheets>
  <definedNames>
    <definedName name="_xlnm.Print_Area" localSheetId="0">'янвварь-декабрь 2017'!$A$1:$Q$55</definedName>
  </definedNames>
  <calcPr fullCalcOnLoad="1"/>
</workbook>
</file>

<file path=xl/sharedStrings.xml><?xml version="1.0" encoding="utf-8"?>
<sst xmlns="http://schemas.openxmlformats.org/spreadsheetml/2006/main" count="70" uniqueCount="60">
  <si>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</si>
  <si>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</si>
  <si>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</si>
  <si>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</si>
  <si>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</si>
  <si>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</si>
  <si>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</si>
  <si>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</si>
  <si>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</si>
  <si>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</si>
  <si>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</si>
  <si>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</si>
  <si>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</si>
  <si>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</si>
  <si>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</si>
  <si>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</si>
  <si>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</si>
  <si>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</si>
  <si>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</si>
  <si>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</si>
  <si>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</si>
  <si>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</si>
  <si>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</si>
  <si>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</si>
  <si>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</si>
  <si>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</si>
  <si>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</si>
  <si>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</si>
  <si>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</si>
  <si>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</si>
  <si>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</si>
  <si>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</si>
  <si>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</si>
  <si>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</si>
  <si>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</si>
  <si>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</si>
  <si>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</si>
  <si>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</si>
  <si>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</si>
  <si>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</si>
  <si>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</si>
  <si>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</si>
  <si>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</si>
  <si>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</si>
  <si>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</si>
  <si>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</si>
  <si>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</si>
  <si>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</si>
  <si>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</si>
  <si>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</si>
  <si>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</si>
  <si>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</si>
  <si>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</si>
  <si>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</si>
  <si>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</si>
  <si>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</si>
  <si>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</si>
  <si>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</si>
  <si>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Статистическая отчетность по государственной регистрации актов гражданского состояния в Республике Татарстан за 2017 г.</t>
  </si>
  <si>
    <t>Итого по РТ за 2017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</si>
</sst>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b/>
      <sz val="17"/>
      <name val="Times New Roman"/>
      <family val="1"/>
    </font>
    <font>
      <sz val="17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164" fontId="23" fillId="28" borderId="13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4" fontId="23" fillId="28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2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27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64" fontId="23" fillId="32" borderId="13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64" fontId="23" fillId="32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0" borderId="10" xfId="0" applyNumberFormat="1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6" fillId="31" borderId="11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6" fillId="31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0" fontId="23" fillId="27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E63" sqref="E6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3.375" style="0" customWidth="1"/>
    <col min="4" max="4" width="12.75390625" style="0" customWidth="1"/>
    <col min="5" max="5" width="10.625" style="0" customWidth="1"/>
    <col min="6" max="6" width="12.00390625" style="0" customWidth="1"/>
    <col min="7" max="7" width="12.125" style="0" customWidth="1"/>
    <col min="8" max="8" width="12.875" style="0" customWidth="1"/>
    <col min="9" max="9" width="12.125" style="0" customWidth="1"/>
    <col min="10" max="10" width="12.00390625" style="0" customWidth="1"/>
    <col min="11" max="11" width="11.25390625" style="0" customWidth="1"/>
    <col min="12" max="12" width="12.625" style="0" customWidth="1"/>
    <col min="13" max="13" width="12.25390625" style="0" customWidth="1"/>
    <col min="14" max="14" width="13.375" style="0" customWidth="1"/>
    <col min="15" max="16" width="12.375" style="0" customWidth="1"/>
    <col min="17" max="17" width="9.625" style="0" customWidth="1"/>
  </cols>
  <sheetData>
    <row r="1" spans="1:17" ht="9.75" customHeight="1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  <c r="O1" s="59"/>
      <c r="P1" s="59"/>
      <c r="Q1" s="59"/>
    </row>
    <row r="2" spans="1:17" ht="1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58"/>
      <c r="P2" s="58"/>
      <c r="Q2" s="61"/>
    </row>
    <row r="3" spans="1:17" ht="13.5" customHeight="1">
      <c r="A3" s="53" t="s">
        <v>0</v>
      </c>
      <c r="B3" s="54" t="s">
        <v>48</v>
      </c>
      <c r="C3" s="30" t="s">
        <v>49</v>
      </c>
      <c r="D3" s="30" t="s">
        <v>49</v>
      </c>
      <c r="E3" s="30"/>
      <c r="F3" s="8" t="s">
        <v>51</v>
      </c>
      <c r="G3" s="8" t="s">
        <v>51</v>
      </c>
      <c r="H3" s="8"/>
      <c r="I3" s="30" t="s">
        <v>50</v>
      </c>
      <c r="J3" s="30" t="s">
        <v>50</v>
      </c>
      <c r="K3" s="30"/>
      <c r="L3" s="8" t="s">
        <v>56</v>
      </c>
      <c r="M3" s="8" t="s">
        <v>56</v>
      </c>
      <c r="N3" s="46"/>
      <c r="O3" s="43"/>
      <c r="P3" s="43"/>
      <c r="Q3" s="44"/>
    </row>
    <row r="4" spans="1:17" ht="15.75">
      <c r="A4" s="53"/>
      <c r="B4" s="54"/>
      <c r="C4" s="31" t="s">
        <v>52</v>
      </c>
      <c r="D4" s="31" t="s">
        <v>52</v>
      </c>
      <c r="E4" s="32" t="s">
        <v>55</v>
      </c>
      <c r="F4" s="9"/>
      <c r="G4" s="9"/>
      <c r="H4" s="10" t="s">
        <v>55</v>
      </c>
      <c r="I4" s="31"/>
      <c r="J4" s="31"/>
      <c r="K4" s="32" t="s">
        <v>55</v>
      </c>
      <c r="L4" s="9"/>
      <c r="M4" s="9"/>
      <c r="N4" s="47" t="s">
        <v>55</v>
      </c>
      <c r="O4" s="45" t="s">
        <v>57</v>
      </c>
      <c r="P4" s="45" t="s">
        <v>57</v>
      </c>
      <c r="Q4" s="49" t="s">
        <v>55</v>
      </c>
    </row>
    <row r="5" spans="1:17" ht="15.75">
      <c r="A5" s="53"/>
      <c r="B5" s="54"/>
      <c r="C5" s="42">
        <v>2016</v>
      </c>
      <c r="D5" s="42">
        <v>2017</v>
      </c>
      <c r="E5" s="33"/>
      <c r="F5" s="41">
        <v>2016</v>
      </c>
      <c r="G5" s="41">
        <v>2017</v>
      </c>
      <c r="H5" s="11"/>
      <c r="I5" s="33">
        <v>2016</v>
      </c>
      <c r="J5" s="33">
        <v>2017</v>
      </c>
      <c r="K5" s="34"/>
      <c r="L5" s="11">
        <v>2016</v>
      </c>
      <c r="M5" s="11">
        <v>2017</v>
      </c>
      <c r="N5" s="48"/>
      <c r="O5" s="33">
        <v>2016</v>
      </c>
      <c r="P5" s="33">
        <v>2017</v>
      </c>
      <c r="Q5" s="50"/>
    </row>
    <row r="6" spans="1:17" ht="15">
      <c r="A6" s="2">
        <v>1</v>
      </c>
      <c r="B6" s="22" t="s">
        <v>1</v>
      </c>
      <c r="C6" s="37">
        <v>378</v>
      </c>
      <c r="D6" s="37">
        <v>306</v>
      </c>
      <c r="E6" s="38">
        <f>(D6-C6)/C6</f>
        <v>-0.19047619047619047</v>
      </c>
      <c r="F6" s="12">
        <v>514</v>
      </c>
      <c r="G6" s="12">
        <v>476</v>
      </c>
      <c r="H6" s="13">
        <f>(G6-F6)/F6</f>
        <v>-0.07392996108949416</v>
      </c>
      <c r="I6" s="35">
        <v>117</v>
      </c>
      <c r="J6" s="35">
        <v>167</v>
      </c>
      <c r="K6" s="36">
        <f>(J6-I6)/I6</f>
        <v>0.42735042735042733</v>
      </c>
      <c r="L6" s="12">
        <v>110</v>
      </c>
      <c r="M6" s="12">
        <v>109</v>
      </c>
      <c r="N6" s="13">
        <f>(M6-L6)/L6</f>
        <v>-0.00909090909090909</v>
      </c>
      <c r="O6" s="35">
        <v>1198</v>
      </c>
      <c r="P6" s="35">
        <v>1159</v>
      </c>
      <c r="Q6" s="36">
        <f>(P6-O6)/O6</f>
        <v>-0.0325542570951586</v>
      </c>
    </row>
    <row r="7" spans="1:17" ht="15">
      <c r="A7" s="2">
        <f>A6+1</f>
        <v>2</v>
      </c>
      <c r="B7" s="22" t="s">
        <v>2</v>
      </c>
      <c r="C7" s="37">
        <v>742</v>
      </c>
      <c r="D7" s="37">
        <v>654</v>
      </c>
      <c r="E7" s="38">
        <f aca="true" t="shared" si="0" ref="E7:E55">(D7-C7)/C7</f>
        <v>-0.11859838274932614</v>
      </c>
      <c r="F7" s="14">
        <v>831</v>
      </c>
      <c r="G7" s="14">
        <v>828</v>
      </c>
      <c r="H7" s="13">
        <f aca="true" t="shared" si="1" ref="H7:H55">(G7-F7)/F7</f>
        <v>-0.0036101083032490976</v>
      </c>
      <c r="I7" s="37">
        <v>333</v>
      </c>
      <c r="J7" s="37">
        <v>358</v>
      </c>
      <c r="K7" s="38">
        <f aca="true" t="shared" si="2" ref="K7:K55">(J7-I7)/I7</f>
        <v>0.07507507507507508</v>
      </c>
      <c r="L7" s="14">
        <v>191</v>
      </c>
      <c r="M7" s="14">
        <v>206</v>
      </c>
      <c r="N7" s="13">
        <f aca="true" t="shared" si="3" ref="N7:N55">(M7-L7)/L7</f>
        <v>0.07853403141361257</v>
      </c>
      <c r="O7" s="37">
        <v>2227</v>
      </c>
      <c r="P7" s="37">
        <v>2169</v>
      </c>
      <c r="Q7" s="38">
        <f aca="true" t="shared" si="4" ref="Q7:Q55">(P7-O7)/O7</f>
        <v>-0.026044005388414906</v>
      </c>
    </row>
    <row r="8" spans="1:17" ht="15">
      <c r="A8" s="2">
        <f aca="true" t="shared" si="5" ref="A8:A36">A7+1</f>
        <v>3</v>
      </c>
      <c r="B8" s="22" t="s">
        <v>3</v>
      </c>
      <c r="C8" s="37">
        <v>258</v>
      </c>
      <c r="D8" s="37">
        <v>196</v>
      </c>
      <c r="E8" s="38">
        <f t="shared" si="0"/>
        <v>-0.24031007751937986</v>
      </c>
      <c r="F8" s="14">
        <v>416</v>
      </c>
      <c r="G8" s="14">
        <v>411</v>
      </c>
      <c r="H8" s="13">
        <f t="shared" si="1"/>
        <v>-0.01201923076923077</v>
      </c>
      <c r="I8" s="37">
        <v>118</v>
      </c>
      <c r="J8" s="37">
        <v>107</v>
      </c>
      <c r="K8" s="38">
        <f t="shared" si="2"/>
        <v>-0.09322033898305085</v>
      </c>
      <c r="L8" s="14">
        <v>51</v>
      </c>
      <c r="M8" s="14">
        <v>48</v>
      </c>
      <c r="N8" s="13">
        <f t="shared" si="3"/>
        <v>-0.058823529411764705</v>
      </c>
      <c r="O8" s="37">
        <v>888</v>
      </c>
      <c r="P8" s="37">
        <v>807</v>
      </c>
      <c r="Q8" s="38">
        <f t="shared" si="4"/>
        <v>-0.09121621621621621</v>
      </c>
    </row>
    <row r="9" spans="1:17" ht="15">
      <c r="A9" s="2">
        <f t="shared" si="5"/>
        <v>4</v>
      </c>
      <c r="B9" s="23" t="s">
        <v>4</v>
      </c>
      <c r="C9" s="37">
        <v>288</v>
      </c>
      <c r="D9" s="37">
        <v>211</v>
      </c>
      <c r="E9" s="38">
        <f t="shared" si="0"/>
        <v>-0.2673611111111111</v>
      </c>
      <c r="F9" s="14">
        <v>424</v>
      </c>
      <c r="G9" s="14">
        <v>463</v>
      </c>
      <c r="H9" s="13">
        <f t="shared" si="1"/>
        <v>0.09198113207547169</v>
      </c>
      <c r="I9" s="37">
        <v>134</v>
      </c>
      <c r="J9" s="37">
        <v>144</v>
      </c>
      <c r="K9" s="38">
        <f t="shared" si="2"/>
        <v>0.07462686567164178</v>
      </c>
      <c r="L9" s="14">
        <v>70</v>
      </c>
      <c r="M9" s="14">
        <v>53</v>
      </c>
      <c r="N9" s="13">
        <f t="shared" si="3"/>
        <v>-0.24285714285714285</v>
      </c>
      <c r="O9" s="37">
        <v>945</v>
      </c>
      <c r="P9" s="37">
        <v>907</v>
      </c>
      <c r="Q9" s="38">
        <f t="shared" si="4"/>
        <v>-0.04021164021164021</v>
      </c>
    </row>
    <row r="10" spans="1:17" ht="15">
      <c r="A10" s="2">
        <f t="shared" si="5"/>
        <v>5</v>
      </c>
      <c r="B10" s="23" t="s">
        <v>5</v>
      </c>
      <c r="C10" s="37">
        <v>212</v>
      </c>
      <c r="D10" s="37">
        <v>185</v>
      </c>
      <c r="E10" s="38">
        <f t="shared" si="0"/>
        <v>-0.12735849056603774</v>
      </c>
      <c r="F10" s="14">
        <v>367</v>
      </c>
      <c r="G10" s="14">
        <v>344</v>
      </c>
      <c r="H10" s="13">
        <f t="shared" si="1"/>
        <v>-0.06267029972752043</v>
      </c>
      <c r="I10" s="37">
        <v>111</v>
      </c>
      <c r="J10" s="37">
        <v>142</v>
      </c>
      <c r="K10" s="38">
        <f t="shared" si="2"/>
        <v>0.27927927927927926</v>
      </c>
      <c r="L10" s="14">
        <v>69</v>
      </c>
      <c r="M10" s="14">
        <v>71</v>
      </c>
      <c r="N10" s="13">
        <f t="shared" si="3"/>
        <v>0.028985507246376812</v>
      </c>
      <c r="O10" s="37">
        <v>801</v>
      </c>
      <c r="P10" s="37">
        <v>785</v>
      </c>
      <c r="Q10" s="38">
        <f t="shared" si="4"/>
        <v>-0.019975031210986267</v>
      </c>
    </row>
    <row r="11" spans="1:17" ht="15">
      <c r="A11" s="2">
        <f t="shared" si="5"/>
        <v>6</v>
      </c>
      <c r="B11" s="24" t="s">
        <v>6</v>
      </c>
      <c r="C11" s="37">
        <v>145</v>
      </c>
      <c r="D11" s="37">
        <v>109</v>
      </c>
      <c r="E11" s="38">
        <f t="shared" si="0"/>
        <v>-0.2482758620689655</v>
      </c>
      <c r="F11" s="14">
        <v>276</v>
      </c>
      <c r="G11" s="14">
        <v>291</v>
      </c>
      <c r="H11" s="13">
        <f t="shared" si="1"/>
        <v>0.05434782608695652</v>
      </c>
      <c r="I11" s="37">
        <v>89</v>
      </c>
      <c r="J11" s="37">
        <v>86</v>
      </c>
      <c r="K11" s="38">
        <f t="shared" si="2"/>
        <v>-0.033707865168539325</v>
      </c>
      <c r="L11" s="14">
        <v>29</v>
      </c>
      <c r="M11" s="14">
        <v>34</v>
      </c>
      <c r="N11" s="13">
        <f t="shared" si="3"/>
        <v>0.1724137931034483</v>
      </c>
      <c r="O11" s="37">
        <v>559</v>
      </c>
      <c r="P11" s="37">
        <v>545</v>
      </c>
      <c r="Q11" s="38">
        <f t="shared" si="4"/>
        <v>-0.025044722719141325</v>
      </c>
    </row>
    <row r="12" spans="1:17" ht="15">
      <c r="A12" s="2">
        <f t="shared" si="5"/>
        <v>7</v>
      </c>
      <c r="B12" s="52" t="s">
        <v>7</v>
      </c>
      <c r="C12" s="37">
        <v>3162</v>
      </c>
      <c r="D12" s="37">
        <v>2824</v>
      </c>
      <c r="E12" s="38">
        <f t="shared" si="0"/>
        <v>-0.1068943706514864</v>
      </c>
      <c r="F12" s="14">
        <v>2200</v>
      </c>
      <c r="G12" s="14">
        <v>2173</v>
      </c>
      <c r="H12" s="13">
        <f t="shared" si="1"/>
        <v>-0.012272727272727272</v>
      </c>
      <c r="I12" s="37">
        <v>1365</v>
      </c>
      <c r="J12" s="37">
        <v>1466</v>
      </c>
      <c r="K12" s="38">
        <f t="shared" si="2"/>
        <v>0.073992673992674</v>
      </c>
      <c r="L12" s="14">
        <v>783</v>
      </c>
      <c r="M12" s="14">
        <v>756</v>
      </c>
      <c r="N12" s="13">
        <f t="shared" si="3"/>
        <v>-0.034482758620689655</v>
      </c>
      <c r="O12" s="37">
        <v>7978</v>
      </c>
      <c r="P12" s="37">
        <v>7635</v>
      </c>
      <c r="Q12" s="38">
        <f t="shared" si="4"/>
        <v>-0.04299323138631236</v>
      </c>
    </row>
    <row r="13" spans="1:17" ht="15">
      <c r="A13" s="2">
        <f t="shared" si="5"/>
        <v>8</v>
      </c>
      <c r="B13" s="26" t="s">
        <v>8</v>
      </c>
      <c r="C13" s="37">
        <v>120</v>
      </c>
      <c r="D13" s="37">
        <v>63</v>
      </c>
      <c r="E13" s="38">
        <f t="shared" si="0"/>
        <v>-0.475</v>
      </c>
      <c r="F13" s="14">
        <v>350</v>
      </c>
      <c r="G13" s="14">
        <v>287</v>
      </c>
      <c r="H13" s="13">
        <f t="shared" si="1"/>
        <v>-0.18</v>
      </c>
      <c r="I13" s="37">
        <v>73</v>
      </c>
      <c r="J13" s="37">
        <v>78</v>
      </c>
      <c r="K13" s="38">
        <f t="shared" si="2"/>
        <v>0.0684931506849315</v>
      </c>
      <c r="L13" s="14">
        <v>42</v>
      </c>
      <c r="M13" s="14">
        <v>37</v>
      </c>
      <c r="N13" s="13">
        <f t="shared" si="3"/>
        <v>-0.11904761904761904</v>
      </c>
      <c r="O13" s="37">
        <v>604</v>
      </c>
      <c r="P13" s="37">
        <v>488</v>
      </c>
      <c r="Q13" s="38">
        <f t="shared" si="4"/>
        <v>-0.19205298013245034</v>
      </c>
    </row>
    <row r="14" spans="1:17" ht="15">
      <c r="A14" s="2">
        <f t="shared" si="5"/>
        <v>9</v>
      </c>
      <c r="B14" s="25" t="s">
        <v>9</v>
      </c>
      <c r="C14" s="37">
        <v>519</v>
      </c>
      <c r="D14" s="37">
        <v>420</v>
      </c>
      <c r="E14" s="38">
        <f t="shared" si="0"/>
        <v>-0.1907514450867052</v>
      </c>
      <c r="F14" s="14">
        <v>650</v>
      </c>
      <c r="G14" s="14">
        <v>664</v>
      </c>
      <c r="H14" s="13">
        <f t="shared" si="1"/>
        <v>0.021538461538461538</v>
      </c>
      <c r="I14" s="37">
        <v>271</v>
      </c>
      <c r="J14" s="37">
        <v>304</v>
      </c>
      <c r="K14" s="38">
        <f t="shared" si="2"/>
        <v>0.12177121771217712</v>
      </c>
      <c r="L14" s="14">
        <v>119</v>
      </c>
      <c r="M14" s="14">
        <v>118</v>
      </c>
      <c r="N14" s="13">
        <f t="shared" si="3"/>
        <v>-0.008403361344537815</v>
      </c>
      <c r="O14" s="37">
        <v>1623</v>
      </c>
      <c r="P14" s="37">
        <v>1605</v>
      </c>
      <c r="Q14" s="38">
        <f t="shared" si="4"/>
        <v>-0.011090573012939002</v>
      </c>
    </row>
    <row r="15" spans="1:17" ht="15">
      <c r="A15" s="2">
        <f t="shared" si="5"/>
        <v>10</v>
      </c>
      <c r="B15" s="25" t="s">
        <v>10</v>
      </c>
      <c r="C15" s="37">
        <v>86</v>
      </c>
      <c r="D15" s="37">
        <v>65</v>
      </c>
      <c r="E15" s="38">
        <f t="shared" si="0"/>
        <v>-0.2441860465116279</v>
      </c>
      <c r="F15" s="14">
        <v>199</v>
      </c>
      <c r="G15" s="14">
        <v>194</v>
      </c>
      <c r="H15" s="13">
        <f t="shared" si="1"/>
        <v>-0.02512562814070352</v>
      </c>
      <c r="I15" s="37">
        <v>55</v>
      </c>
      <c r="J15" s="37">
        <v>59</v>
      </c>
      <c r="K15" s="38">
        <f t="shared" si="2"/>
        <v>0.07272727272727272</v>
      </c>
      <c r="L15" s="14">
        <v>21</v>
      </c>
      <c r="M15" s="14">
        <v>29</v>
      </c>
      <c r="N15" s="13">
        <f t="shared" si="3"/>
        <v>0.38095238095238093</v>
      </c>
      <c r="O15" s="37">
        <v>369</v>
      </c>
      <c r="P15" s="37">
        <v>355</v>
      </c>
      <c r="Q15" s="38">
        <f t="shared" si="4"/>
        <v>-0.037940379403794036</v>
      </c>
    </row>
    <row r="16" spans="1:17" ht="15">
      <c r="A16" s="2">
        <f t="shared" si="5"/>
        <v>11</v>
      </c>
      <c r="B16" s="25" t="s">
        <v>11</v>
      </c>
      <c r="C16" s="37">
        <v>386</v>
      </c>
      <c r="D16" s="37">
        <v>288</v>
      </c>
      <c r="E16" s="38">
        <f t="shared" si="0"/>
        <v>-0.2538860103626943</v>
      </c>
      <c r="F16" s="14">
        <v>478</v>
      </c>
      <c r="G16" s="14">
        <v>454</v>
      </c>
      <c r="H16" s="13">
        <f t="shared" si="1"/>
        <v>-0.0502092050209205</v>
      </c>
      <c r="I16" s="37">
        <v>164</v>
      </c>
      <c r="J16" s="37">
        <v>178</v>
      </c>
      <c r="K16" s="38">
        <f t="shared" si="2"/>
        <v>0.08536585365853659</v>
      </c>
      <c r="L16" s="14">
        <v>111</v>
      </c>
      <c r="M16" s="14">
        <v>115</v>
      </c>
      <c r="N16" s="13">
        <f t="shared" si="3"/>
        <v>0.036036036036036036</v>
      </c>
      <c r="O16" s="37">
        <v>1206</v>
      </c>
      <c r="P16" s="37">
        <v>1110</v>
      </c>
      <c r="Q16" s="38">
        <f t="shared" si="4"/>
        <v>-0.07960199004975124</v>
      </c>
    </row>
    <row r="17" spans="1:17" ht="15">
      <c r="A17" s="2">
        <f t="shared" si="5"/>
        <v>12</v>
      </c>
      <c r="B17" s="25" t="s">
        <v>12</v>
      </c>
      <c r="C17" s="37">
        <v>307</v>
      </c>
      <c r="D17" s="37">
        <v>292</v>
      </c>
      <c r="E17" s="38">
        <f t="shared" si="0"/>
        <v>-0.048859934853420196</v>
      </c>
      <c r="F17" s="14">
        <v>345</v>
      </c>
      <c r="G17" s="14">
        <v>358</v>
      </c>
      <c r="H17" s="13">
        <f t="shared" si="1"/>
        <v>0.03768115942028986</v>
      </c>
      <c r="I17" s="37">
        <v>188</v>
      </c>
      <c r="J17" s="37">
        <v>238</v>
      </c>
      <c r="K17" s="38">
        <f t="shared" si="2"/>
        <v>0.26595744680851063</v>
      </c>
      <c r="L17" s="14">
        <v>47</v>
      </c>
      <c r="M17" s="14">
        <v>55</v>
      </c>
      <c r="N17" s="13">
        <f t="shared" si="3"/>
        <v>0.1702127659574468</v>
      </c>
      <c r="O17" s="37">
        <v>916</v>
      </c>
      <c r="P17" s="37">
        <v>975</v>
      </c>
      <c r="Q17" s="38">
        <f t="shared" si="4"/>
        <v>0.06441048034934498</v>
      </c>
    </row>
    <row r="18" spans="1:17" ht="15">
      <c r="A18" s="2">
        <f t="shared" si="5"/>
        <v>13</v>
      </c>
      <c r="B18" s="25" t="s">
        <v>13</v>
      </c>
      <c r="C18" s="37">
        <v>1327</v>
      </c>
      <c r="D18" s="37">
        <v>1090</v>
      </c>
      <c r="E18" s="38">
        <f t="shared" si="0"/>
        <v>-0.1785983421250942</v>
      </c>
      <c r="F18" s="14">
        <v>1432</v>
      </c>
      <c r="G18" s="14">
        <v>1457</v>
      </c>
      <c r="H18" s="13">
        <f t="shared" si="1"/>
        <v>0.017458100558659217</v>
      </c>
      <c r="I18" s="37">
        <v>651</v>
      </c>
      <c r="J18" s="37">
        <v>671</v>
      </c>
      <c r="K18" s="38">
        <f t="shared" si="2"/>
        <v>0.030721966205837174</v>
      </c>
      <c r="L18" s="14">
        <v>374</v>
      </c>
      <c r="M18" s="14">
        <v>480</v>
      </c>
      <c r="N18" s="13">
        <f t="shared" si="3"/>
        <v>0.28342245989304815</v>
      </c>
      <c r="O18" s="37">
        <v>4074</v>
      </c>
      <c r="P18" s="37">
        <v>3944</v>
      </c>
      <c r="Q18" s="38">
        <f t="shared" si="4"/>
        <v>-0.031909671084928815</v>
      </c>
    </row>
    <row r="19" spans="1:17" ht="15">
      <c r="A19" s="2">
        <f t="shared" si="5"/>
        <v>14</v>
      </c>
      <c r="B19" s="26" t="s">
        <v>14</v>
      </c>
      <c r="C19" s="37">
        <v>374</v>
      </c>
      <c r="D19" s="37">
        <v>385</v>
      </c>
      <c r="E19" s="38">
        <f t="shared" si="0"/>
        <v>0.029411764705882353</v>
      </c>
      <c r="F19" s="14">
        <v>679</v>
      </c>
      <c r="G19" s="14">
        <v>623</v>
      </c>
      <c r="H19" s="13">
        <f t="shared" si="1"/>
        <v>-0.08247422680412371</v>
      </c>
      <c r="I19" s="37">
        <v>173</v>
      </c>
      <c r="J19" s="37">
        <v>192</v>
      </c>
      <c r="K19" s="38">
        <f t="shared" si="2"/>
        <v>0.10982658959537572</v>
      </c>
      <c r="L19" s="14">
        <v>116</v>
      </c>
      <c r="M19" s="14">
        <v>120</v>
      </c>
      <c r="N19" s="13">
        <f t="shared" si="3"/>
        <v>0.034482758620689655</v>
      </c>
      <c r="O19" s="37">
        <v>1405</v>
      </c>
      <c r="P19" s="37">
        <v>1376</v>
      </c>
      <c r="Q19" s="38">
        <f t="shared" si="4"/>
        <v>-0.020640569395017794</v>
      </c>
    </row>
    <row r="20" spans="1:17" ht="15">
      <c r="A20" s="2">
        <f t="shared" si="5"/>
        <v>15</v>
      </c>
      <c r="B20" s="25" t="s">
        <v>15</v>
      </c>
      <c r="C20" s="37">
        <v>105</v>
      </c>
      <c r="D20" s="37">
        <v>83</v>
      </c>
      <c r="E20" s="38">
        <f t="shared" si="0"/>
        <v>-0.20952380952380953</v>
      </c>
      <c r="F20" s="14">
        <v>259</v>
      </c>
      <c r="G20" s="14">
        <v>231</v>
      </c>
      <c r="H20" s="13">
        <f t="shared" si="1"/>
        <v>-0.10810810810810811</v>
      </c>
      <c r="I20" s="37">
        <v>52</v>
      </c>
      <c r="J20" s="37">
        <v>48</v>
      </c>
      <c r="K20" s="38">
        <f t="shared" si="2"/>
        <v>-0.07692307692307693</v>
      </c>
      <c r="L20" s="14">
        <v>46</v>
      </c>
      <c r="M20" s="14">
        <v>48</v>
      </c>
      <c r="N20" s="51">
        <f t="shared" si="3"/>
        <v>0.043478260869565216</v>
      </c>
      <c r="O20" s="37">
        <v>503</v>
      </c>
      <c r="P20" s="37">
        <v>448</v>
      </c>
      <c r="Q20" s="38">
        <f t="shared" si="4"/>
        <v>-0.10934393638170974</v>
      </c>
    </row>
    <row r="21" spans="1:17" ht="15">
      <c r="A21" s="2">
        <f t="shared" si="5"/>
        <v>16</v>
      </c>
      <c r="B21" s="25" t="s">
        <v>16</v>
      </c>
      <c r="C21" s="37">
        <v>401</v>
      </c>
      <c r="D21" s="37">
        <v>349</v>
      </c>
      <c r="E21" s="38">
        <f t="shared" si="0"/>
        <v>-0.12967581047381546</v>
      </c>
      <c r="F21" s="14">
        <v>547</v>
      </c>
      <c r="G21" s="14">
        <v>516</v>
      </c>
      <c r="H21" s="13">
        <f t="shared" si="1"/>
        <v>-0.056672760511883</v>
      </c>
      <c r="I21" s="37">
        <v>203</v>
      </c>
      <c r="J21" s="37">
        <v>180</v>
      </c>
      <c r="K21" s="38">
        <f t="shared" si="2"/>
        <v>-0.11330049261083744</v>
      </c>
      <c r="L21" s="14">
        <v>121</v>
      </c>
      <c r="M21" s="14">
        <v>140</v>
      </c>
      <c r="N21" s="13">
        <f t="shared" si="3"/>
        <v>0.15702479338842976</v>
      </c>
      <c r="O21" s="37">
        <v>1375</v>
      </c>
      <c r="P21" s="37">
        <v>1261</v>
      </c>
      <c r="Q21" s="38">
        <f t="shared" si="4"/>
        <v>-0.0829090909090909</v>
      </c>
    </row>
    <row r="22" spans="1:17" ht="15">
      <c r="A22" s="2">
        <f t="shared" si="5"/>
        <v>17</v>
      </c>
      <c r="B22" s="26" t="s">
        <v>17</v>
      </c>
      <c r="C22" s="37">
        <v>175</v>
      </c>
      <c r="D22" s="37">
        <v>134</v>
      </c>
      <c r="E22" s="38">
        <f t="shared" si="0"/>
        <v>-0.2342857142857143</v>
      </c>
      <c r="F22" s="14">
        <v>338</v>
      </c>
      <c r="G22" s="14">
        <v>336</v>
      </c>
      <c r="H22" s="13">
        <f t="shared" si="1"/>
        <v>-0.005917159763313609</v>
      </c>
      <c r="I22" s="37">
        <v>67</v>
      </c>
      <c r="J22" s="37">
        <v>86</v>
      </c>
      <c r="K22" s="38">
        <f t="shared" si="2"/>
        <v>0.2835820895522388</v>
      </c>
      <c r="L22" s="14">
        <v>34</v>
      </c>
      <c r="M22" s="14">
        <v>35</v>
      </c>
      <c r="N22" s="13">
        <f t="shared" si="3"/>
        <v>0.029411764705882353</v>
      </c>
      <c r="O22" s="37">
        <v>639</v>
      </c>
      <c r="P22" s="37">
        <v>612</v>
      </c>
      <c r="Q22" s="38">
        <f t="shared" si="4"/>
        <v>-0.04225352112676056</v>
      </c>
    </row>
    <row r="23" spans="1:17" ht="15">
      <c r="A23" s="2">
        <f t="shared" si="5"/>
        <v>18</v>
      </c>
      <c r="B23" s="26" t="s">
        <v>18</v>
      </c>
      <c r="C23" s="37">
        <v>1147</v>
      </c>
      <c r="D23" s="37">
        <v>978</v>
      </c>
      <c r="E23" s="38">
        <f t="shared" si="0"/>
        <v>-0.14734088927637315</v>
      </c>
      <c r="F23" s="14">
        <v>866</v>
      </c>
      <c r="G23" s="14">
        <v>839</v>
      </c>
      <c r="H23" s="13">
        <f t="shared" si="1"/>
        <v>-0.03117782909930716</v>
      </c>
      <c r="I23" s="37">
        <v>584</v>
      </c>
      <c r="J23" s="37">
        <v>568</v>
      </c>
      <c r="K23" s="38">
        <f t="shared" si="2"/>
        <v>-0.0273972602739726</v>
      </c>
      <c r="L23" s="14">
        <v>328</v>
      </c>
      <c r="M23" s="14">
        <v>338</v>
      </c>
      <c r="N23" s="13">
        <f t="shared" si="3"/>
        <v>0.03048780487804878</v>
      </c>
      <c r="O23" s="37">
        <v>3106</v>
      </c>
      <c r="P23" s="37">
        <v>2883</v>
      </c>
      <c r="Q23" s="38">
        <f t="shared" si="4"/>
        <v>-0.07179652285898261</v>
      </c>
    </row>
    <row r="24" spans="1:17" ht="15">
      <c r="A24" s="2">
        <f t="shared" si="5"/>
        <v>19</v>
      </c>
      <c r="B24" s="25" t="s">
        <v>19</v>
      </c>
      <c r="C24" s="37">
        <v>551</v>
      </c>
      <c r="D24" s="37">
        <v>447</v>
      </c>
      <c r="E24" s="38">
        <f t="shared" si="0"/>
        <v>-0.18874773139745918</v>
      </c>
      <c r="F24" s="14">
        <v>790</v>
      </c>
      <c r="G24" s="14">
        <v>744</v>
      </c>
      <c r="H24" s="13">
        <f t="shared" si="1"/>
        <v>-0.05822784810126582</v>
      </c>
      <c r="I24" s="37">
        <v>255</v>
      </c>
      <c r="J24" s="37">
        <v>293</v>
      </c>
      <c r="K24" s="38">
        <f t="shared" si="2"/>
        <v>0.14901960784313725</v>
      </c>
      <c r="L24" s="14">
        <v>196</v>
      </c>
      <c r="M24" s="14">
        <v>198</v>
      </c>
      <c r="N24" s="13">
        <f t="shared" si="3"/>
        <v>0.01020408163265306</v>
      </c>
      <c r="O24" s="37">
        <v>1907</v>
      </c>
      <c r="P24" s="37">
        <v>1783</v>
      </c>
      <c r="Q24" s="38">
        <f t="shared" si="4"/>
        <v>-0.06502359727320399</v>
      </c>
    </row>
    <row r="25" spans="1:17" ht="15">
      <c r="A25" s="2">
        <f t="shared" si="5"/>
        <v>20</v>
      </c>
      <c r="B25" s="25" t="s">
        <v>20</v>
      </c>
      <c r="C25" s="37">
        <v>1571</v>
      </c>
      <c r="D25" s="37">
        <v>1302</v>
      </c>
      <c r="E25" s="38">
        <f t="shared" si="0"/>
        <v>-0.17122851686823679</v>
      </c>
      <c r="F25" s="14">
        <v>2341</v>
      </c>
      <c r="G25" s="14">
        <v>2258</v>
      </c>
      <c r="H25" s="13">
        <f t="shared" si="1"/>
        <v>-0.03545493378897907</v>
      </c>
      <c r="I25" s="37">
        <v>931</v>
      </c>
      <c r="J25" s="37">
        <v>922</v>
      </c>
      <c r="K25" s="38">
        <f t="shared" si="2"/>
        <v>-0.00966702470461869</v>
      </c>
      <c r="L25" s="14">
        <v>536</v>
      </c>
      <c r="M25" s="14">
        <v>608</v>
      </c>
      <c r="N25" s="13">
        <f t="shared" si="3"/>
        <v>0.13432835820895522</v>
      </c>
      <c r="O25" s="37">
        <v>5739</v>
      </c>
      <c r="P25" s="37">
        <v>5435</v>
      </c>
      <c r="Q25" s="38">
        <f t="shared" si="4"/>
        <v>-0.05297090085380728</v>
      </c>
    </row>
    <row r="26" spans="1:17" ht="15">
      <c r="A26" s="2">
        <f t="shared" si="5"/>
        <v>21</v>
      </c>
      <c r="B26" s="25" t="s">
        <v>21</v>
      </c>
      <c r="C26" s="37">
        <v>78</v>
      </c>
      <c r="D26" s="37">
        <v>70</v>
      </c>
      <c r="E26" s="38">
        <f t="shared" si="0"/>
        <v>-0.10256410256410256</v>
      </c>
      <c r="F26" s="14">
        <v>253</v>
      </c>
      <c r="G26" s="14">
        <v>235</v>
      </c>
      <c r="H26" s="13">
        <f t="shared" si="1"/>
        <v>-0.07114624505928854</v>
      </c>
      <c r="I26" s="37">
        <v>39</v>
      </c>
      <c r="J26" s="37">
        <v>49</v>
      </c>
      <c r="K26" s="38">
        <f t="shared" si="2"/>
        <v>0.2564102564102564</v>
      </c>
      <c r="L26" s="14">
        <v>21</v>
      </c>
      <c r="M26" s="14">
        <v>31</v>
      </c>
      <c r="N26" s="13">
        <f t="shared" si="3"/>
        <v>0.47619047619047616</v>
      </c>
      <c r="O26" s="37">
        <v>403</v>
      </c>
      <c r="P26" s="37">
        <v>394</v>
      </c>
      <c r="Q26" s="38">
        <f t="shared" si="4"/>
        <v>-0.022332506203473945</v>
      </c>
    </row>
    <row r="27" spans="1:17" ht="15">
      <c r="A27" s="2">
        <f t="shared" si="5"/>
        <v>22</v>
      </c>
      <c r="B27" s="25" t="s">
        <v>22</v>
      </c>
      <c r="C27" s="37">
        <v>84</v>
      </c>
      <c r="D27" s="37">
        <v>81</v>
      </c>
      <c r="E27" s="38">
        <f t="shared" si="0"/>
        <v>-0.03571428571428571</v>
      </c>
      <c r="F27" s="14">
        <v>268</v>
      </c>
      <c r="G27" s="14">
        <v>251</v>
      </c>
      <c r="H27" s="13">
        <f t="shared" si="1"/>
        <v>-0.06343283582089553</v>
      </c>
      <c r="I27" s="37">
        <v>56</v>
      </c>
      <c r="J27" s="37">
        <v>50</v>
      </c>
      <c r="K27" s="38">
        <f t="shared" si="2"/>
        <v>-0.10714285714285714</v>
      </c>
      <c r="L27" s="14">
        <v>49</v>
      </c>
      <c r="M27" s="14">
        <v>35</v>
      </c>
      <c r="N27" s="13">
        <f t="shared" si="3"/>
        <v>-0.2857142857142857</v>
      </c>
      <c r="O27" s="37">
        <v>483</v>
      </c>
      <c r="P27" s="37">
        <v>440</v>
      </c>
      <c r="Q27" s="38">
        <f t="shared" si="4"/>
        <v>-0.08902691511387163</v>
      </c>
    </row>
    <row r="28" spans="1:17" ht="15">
      <c r="A28" s="2">
        <f t="shared" si="5"/>
        <v>23</v>
      </c>
      <c r="B28" s="25" t="s">
        <v>23</v>
      </c>
      <c r="C28" s="37">
        <v>583</v>
      </c>
      <c r="D28" s="37">
        <v>482</v>
      </c>
      <c r="E28" s="38">
        <f t="shared" si="0"/>
        <v>-0.1732418524871355</v>
      </c>
      <c r="F28" s="14">
        <v>603</v>
      </c>
      <c r="G28" s="14">
        <v>643</v>
      </c>
      <c r="H28" s="13">
        <f t="shared" si="1"/>
        <v>0.06633499170812604</v>
      </c>
      <c r="I28" s="37">
        <v>284</v>
      </c>
      <c r="J28" s="37">
        <v>326</v>
      </c>
      <c r="K28" s="38">
        <f t="shared" si="2"/>
        <v>0.14788732394366197</v>
      </c>
      <c r="L28" s="14">
        <v>90</v>
      </c>
      <c r="M28" s="14">
        <v>98</v>
      </c>
      <c r="N28" s="13">
        <f t="shared" si="3"/>
        <v>0.08888888888888889</v>
      </c>
      <c r="O28" s="37">
        <v>1612</v>
      </c>
      <c r="P28" s="37">
        <v>1609</v>
      </c>
      <c r="Q28" s="38">
        <f t="shared" si="4"/>
        <v>-0.0018610421836228288</v>
      </c>
    </row>
    <row r="29" spans="1:17" ht="15">
      <c r="A29" s="2">
        <f t="shared" si="5"/>
        <v>24</v>
      </c>
      <c r="B29" s="25" t="s">
        <v>24</v>
      </c>
      <c r="C29" s="37">
        <v>313</v>
      </c>
      <c r="D29" s="37">
        <v>254</v>
      </c>
      <c r="E29" s="38">
        <f t="shared" si="0"/>
        <v>-0.18849840255591055</v>
      </c>
      <c r="F29" s="14">
        <v>466</v>
      </c>
      <c r="G29" s="14">
        <v>420</v>
      </c>
      <c r="H29" s="13">
        <f t="shared" si="1"/>
        <v>-0.09871244635193133</v>
      </c>
      <c r="I29" s="37">
        <v>127</v>
      </c>
      <c r="J29" s="37">
        <v>116</v>
      </c>
      <c r="K29" s="38">
        <f t="shared" si="2"/>
        <v>-0.08661417322834646</v>
      </c>
      <c r="L29" s="14">
        <v>102</v>
      </c>
      <c r="M29" s="14">
        <v>99</v>
      </c>
      <c r="N29" s="51">
        <f t="shared" si="3"/>
        <v>-0.029411764705882353</v>
      </c>
      <c r="O29" s="37">
        <v>1109</v>
      </c>
      <c r="P29" s="37">
        <v>967</v>
      </c>
      <c r="Q29" s="38">
        <f t="shared" si="4"/>
        <v>-0.12804328223624886</v>
      </c>
    </row>
    <row r="30" spans="1:17" ht="15">
      <c r="A30" s="2">
        <f t="shared" si="5"/>
        <v>25</v>
      </c>
      <c r="B30" s="26" t="s">
        <v>25</v>
      </c>
      <c r="C30" s="37">
        <v>949</v>
      </c>
      <c r="D30" s="37">
        <v>806</v>
      </c>
      <c r="E30" s="38">
        <f t="shared" si="0"/>
        <v>-0.1506849315068493</v>
      </c>
      <c r="F30" s="14">
        <v>1212</v>
      </c>
      <c r="G30" s="14">
        <v>1187</v>
      </c>
      <c r="H30" s="13">
        <f t="shared" si="1"/>
        <v>-0.020627062706270627</v>
      </c>
      <c r="I30" s="37">
        <v>502</v>
      </c>
      <c r="J30" s="37">
        <v>494</v>
      </c>
      <c r="K30" s="38">
        <f t="shared" si="2"/>
        <v>-0.01593625498007968</v>
      </c>
      <c r="L30" s="14">
        <v>301</v>
      </c>
      <c r="M30" s="14">
        <v>326</v>
      </c>
      <c r="N30" s="13">
        <f t="shared" si="3"/>
        <v>0.08305647840531562</v>
      </c>
      <c r="O30" s="37">
        <v>3114</v>
      </c>
      <c r="P30" s="37">
        <v>2944</v>
      </c>
      <c r="Q30" s="38">
        <f t="shared" si="4"/>
        <v>-0.054592164418754016</v>
      </c>
    </row>
    <row r="31" spans="1:17" ht="15">
      <c r="A31" s="2">
        <f t="shared" si="5"/>
        <v>26</v>
      </c>
      <c r="B31" s="26" t="s">
        <v>26</v>
      </c>
      <c r="C31" s="37">
        <v>348</v>
      </c>
      <c r="D31" s="37">
        <v>329</v>
      </c>
      <c r="E31" s="38">
        <f t="shared" si="0"/>
        <v>-0.05459770114942529</v>
      </c>
      <c r="F31" s="14">
        <v>640</v>
      </c>
      <c r="G31" s="14">
        <v>603</v>
      </c>
      <c r="H31" s="13">
        <f t="shared" si="1"/>
        <v>-0.0578125</v>
      </c>
      <c r="I31" s="37">
        <v>226</v>
      </c>
      <c r="J31" s="37">
        <v>227</v>
      </c>
      <c r="K31" s="38">
        <f t="shared" si="2"/>
        <v>0.004424778761061947</v>
      </c>
      <c r="L31" s="14">
        <v>95</v>
      </c>
      <c r="M31" s="14">
        <v>95</v>
      </c>
      <c r="N31" s="13">
        <f t="shared" si="3"/>
        <v>0</v>
      </c>
      <c r="O31" s="37">
        <v>1368</v>
      </c>
      <c r="P31" s="37">
        <v>1308</v>
      </c>
      <c r="Q31" s="38">
        <f t="shared" si="4"/>
        <v>-0.043859649122807015</v>
      </c>
    </row>
    <row r="32" spans="1:17" ht="15">
      <c r="A32" s="2">
        <f t="shared" si="5"/>
        <v>27</v>
      </c>
      <c r="B32" s="25" t="s">
        <v>27</v>
      </c>
      <c r="C32" s="37">
        <v>322</v>
      </c>
      <c r="D32" s="37">
        <v>268</v>
      </c>
      <c r="E32" s="38">
        <f t="shared" si="0"/>
        <v>-0.16770186335403728</v>
      </c>
      <c r="F32" s="14">
        <v>375</v>
      </c>
      <c r="G32" s="14">
        <v>327</v>
      </c>
      <c r="H32" s="13">
        <f t="shared" si="1"/>
        <v>-0.128</v>
      </c>
      <c r="I32" s="37">
        <v>157</v>
      </c>
      <c r="J32" s="37">
        <v>186</v>
      </c>
      <c r="K32" s="38">
        <f t="shared" si="2"/>
        <v>0.18471337579617833</v>
      </c>
      <c r="L32" s="14">
        <v>121</v>
      </c>
      <c r="M32" s="14">
        <v>114</v>
      </c>
      <c r="N32" s="13">
        <f t="shared" si="3"/>
        <v>-0.05785123966942149</v>
      </c>
      <c r="O32" s="37">
        <v>1064</v>
      </c>
      <c r="P32" s="37">
        <v>974</v>
      </c>
      <c r="Q32" s="38">
        <f t="shared" si="4"/>
        <v>-0.08458646616541353</v>
      </c>
    </row>
    <row r="33" spans="1:17" ht="15">
      <c r="A33" s="2">
        <f t="shared" si="5"/>
        <v>28</v>
      </c>
      <c r="B33" s="25" t="s">
        <v>28</v>
      </c>
      <c r="C33" s="37">
        <v>255</v>
      </c>
      <c r="D33" s="37">
        <v>194</v>
      </c>
      <c r="E33" s="38">
        <f t="shared" si="0"/>
        <v>-0.23921568627450981</v>
      </c>
      <c r="F33" s="14">
        <v>391</v>
      </c>
      <c r="G33" s="14">
        <v>395</v>
      </c>
      <c r="H33" s="13">
        <f t="shared" si="1"/>
        <v>0.010230179028132993</v>
      </c>
      <c r="I33" s="37">
        <v>110</v>
      </c>
      <c r="J33" s="37">
        <v>121</v>
      </c>
      <c r="K33" s="38">
        <f t="shared" si="2"/>
        <v>0.1</v>
      </c>
      <c r="L33" s="14">
        <v>85</v>
      </c>
      <c r="M33" s="14">
        <v>88</v>
      </c>
      <c r="N33" s="51">
        <f t="shared" si="3"/>
        <v>0.03529411764705882</v>
      </c>
      <c r="O33" s="37">
        <v>899</v>
      </c>
      <c r="P33" s="37">
        <v>849</v>
      </c>
      <c r="Q33" s="38">
        <f t="shared" si="4"/>
        <v>-0.05561735261401557</v>
      </c>
    </row>
    <row r="34" spans="1:17" ht="15">
      <c r="A34" s="2">
        <f t="shared" si="5"/>
        <v>29</v>
      </c>
      <c r="B34" s="25" t="s">
        <v>29</v>
      </c>
      <c r="C34" s="37">
        <v>199</v>
      </c>
      <c r="D34" s="37">
        <v>161</v>
      </c>
      <c r="E34" s="38">
        <f t="shared" si="0"/>
        <v>-0.19095477386934673</v>
      </c>
      <c r="F34" s="14">
        <v>301</v>
      </c>
      <c r="G34" s="14">
        <v>345</v>
      </c>
      <c r="H34" s="13">
        <f t="shared" si="1"/>
        <v>0.1461794019933555</v>
      </c>
      <c r="I34" s="37">
        <v>135</v>
      </c>
      <c r="J34" s="37">
        <v>120</v>
      </c>
      <c r="K34" s="38">
        <f t="shared" si="2"/>
        <v>-0.1111111111111111</v>
      </c>
      <c r="L34" s="14">
        <v>44</v>
      </c>
      <c r="M34" s="14">
        <v>51</v>
      </c>
      <c r="N34" s="13">
        <f t="shared" si="3"/>
        <v>0.1590909090909091</v>
      </c>
      <c r="O34" s="37">
        <v>702</v>
      </c>
      <c r="P34" s="37">
        <v>704</v>
      </c>
      <c r="Q34" s="38">
        <f t="shared" si="4"/>
        <v>0.002849002849002849</v>
      </c>
    </row>
    <row r="35" spans="1:17" ht="15">
      <c r="A35" s="2">
        <f t="shared" si="5"/>
        <v>30</v>
      </c>
      <c r="B35" s="25" t="s">
        <v>30</v>
      </c>
      <c r="C35" s="37">
        <v>3875</v>
      </c>
      <c r="D35" s="37">
        <v>3162</v>
      </c>
      <c r="E35" s="38">
        <f t="shared" si="0"/>
        <v>-0.184</v>
      </c>
      <c r="F35" s="14">
        <v>2529</v>
      </c>
      <c r="G35" s="14">
        <v>2515</v>
      </c>
      <c r="H35" s="13">
        <f t="shared" si="1"/>
        <v>-0.0055357848952155</v>
      </c>
      <c r="I35" s="37">
        <v>1729</v>
      </c>
      <c r="J35" s="37">
        <v>1837</v>
      </c>
      <c r="K35" s="38">
        <f t="shared" si="2"/>
        <v>0.06246385193753615</v>
      </c>
      <c r="L35" s="14">
        <v>1074</v>
      </c>
      <c r="M35" s="14">
        <v>1198</v>
      </c>
      <c r="N35" s="13">
        <f t="shared" si="3"/>
        <v>0.1154562383612663</v>
      </c>
      <c r="O35" s="37">
        <v>9753</v>
      </c>
      <c r="P35" s="37">
        <v>9246</v>
      </c>
      <c r="Q35" s="38">
        <f t="shared" si="4"/>
        <v>-0.0519840049215626</v>
      </c>
    </row>
    <row r="36" spans="1:17" ht="15">
      <c r="A36" s="2">
        <f t="shared" si="5"/>
        <v>31</v>
      </c>
      <c r="B36" s="26" t="s">
        <v>31</v>
      </c>
      <c r="C36" s="37">
        <v>107</v>
      </c>
      <c r="D36" s="37">
        <v>67</v>
      </c>
      <c r="E36" s="38">
        <f t="shared" si="0"/>
        <v>-0.37383177570093457</v>
      </c>
      <c r="F36" s="14">
        <v>246</v>
      </c>
      <c r="G36" s="14">
        <v>212</v>
      </c>
      <c r="H36" s="13">
        <f t="shared" si="1"/>
        <v>-0.13821138211382114</v>
      </c>
      <c r="I36" s="37">
        <v>37</v>
      </c>
      <c r="J36" s="37">
        <v>78</v>
      </c>
      <c r="K36" s="38">
        <f t="shared" si="2"/>
        <v>1.1081081081081081</v>
      </c>
      <c r="L36" s="14">
        <v>33</v>
      </c>
      <c r="M36" s="14">
        <v>30</v>
      </c>
      <c r="N36" s="13">
        <f t="shared" si="3"/>
        <v>-0.09090909090909091</v>
      </c>
      <c r="O36" s="37">
        <v>445</v>
      </c>
      <c r="P36" s="37">
        <v>415</v>
      </c>
      <c r="Q36" s="38">
        <f t="shared" si="4"/>
        <v>-0.06741573033707865</v>
      </c>
    </row>
    <row r="37" spans="1:17" s="1" customFormat="1" ht="15">
      <c r="A37" s="3">
        <v>32</v>
      </c>
      <c r="B37" s="27" t="s">
        <v>32</v>
      </c>
      <c r="C37" s="37">
        <v>554</v>
      </c>
      <c r="D37" s="37">
        <v>457</v>
      </c>
      <c r="E37" s="38">
        <f t="shared" si="0"/>
        <v>-0.17509025270758122</v>
      </c>
      <c r="F37" s="14">
        <v>714</v>
      </c>
      <c r="G37" s="14">
        <v>731</v>
      </c>
      <c r="H37" s="13">
        <f t="shared" si="1"/>
        <v>0.023809523809523808</v>
      </c>
      <c r="I37" s="37">
        <v>270</v>
      </c>
      <c r="J37" s="37">
        <v>292</v>
      </c>
      <c r="K37" s="38">
        <f t="shared" si="2"/>
        <v>0.08148148148148149</v>
      </c>
      <c r="L37" s="14">
        <v>167</v>
      </c>
      <c r="M37" s="14">
        <v>166</v>
      </c>
      <c r="N37" s="51">
        <f t="shared" si="3"/>
        <v>-0.005988023952095809</v>
      </c>
      <c r="O37" s="37">
        <v>1825</v>
      </c>
      <c r="P37" s="37">
        <v>1740</v>
      </c>
      <c r="Q37" s="38">
        <f t="shared" si="4"/>
        <v>-0.04657534246575343</v>
      </c>
    </row>
    <row r="38" spans="1:17" ht="15">
      <c r="A38" s="2">
        <v>33</v>
      </c>
      <c r="B38" s="25" t="s">
        <v>33</v>
      </c>
      <c r="C38" s="37">
        <v>232</v>
      </c>
      <c r="D38" s="37">
        <v>166</v>
      </c>
      <c r="E38" s="38">
        <f t="shared" si="0"/>
        <v>-0.28448275862068967</v>
      </c>
      <c r="F38" s="14">
        <v>346</v>
      </c>
      <c r="G38" s="14">
        <v>364</v>
      </c>
      <c r="H38" s="13">
        <f t="shared" si="1"/>
        <v>0.05202312138728324</v>
      </c>
      <c r="I38" s="37">
        <v>167</v>
      </c>
      <c r="J38" s="37">
        <v>169</v>
      </c>
      <c r="K38" s="38">
        <f t="shared" si="2"/>
        <v>0.011976047904191617</v>
      </c>
      <c r="L38" s="14">
        <v>84</v>
      </c>
      <c r="M38" s="14">
        <v>77</v>
      </c>
      <c r="N38" s="13">
        <f t="shared" si="3"/>
        <v>-0.08333333333333333</v>
      </c>
      <c r="O38" s="37">
        <v>890</v>
      </c>
      <c r="P38" s="37">
        <v>844</v>
      </c>
      <c r="Q38" s="38">
        <f t="shared" si="4"/>
        <v>-0.051685393258426963</v>
      </c>
    </row>
    <row r="39" spans="1:17" ht="15">
      <c r="A39" s="2">
        <v>34</v>
      </c>
      <c r="B39" s="22" t="s">
        <v>34</v>
      </c>
      <c r="C39" s="37">
        <v>153</v>
      </c>
      <c r="D39" s="37">
        <v>81</v>
      </c>
      <c r="E39" s="38">
        <f t="shared" si="0"/>
        <v>-0.47058823529411764</v>
      </c>
      <c r="F39" s="14">
        <v>417</v>
      </c>
      <c r="G39" s="14">
        <v>393</v>
      </c>
      <c r="H39" s="13">
        <f t="shared" si="1"/>
        <v>-0.05755395683453238</v>
      </c>
      <c r="I39" s="37">
        <v>107</v>
      </c>
      <c r="J39" s="37">
        <v>88</v>
      </c>
      <c r="K39" s="38">
        <f t="shared" si="2"/>
        <v>-0.17757009345794392</v>
      </c>
      <c r="L39" s="14">
        <v>49</v>
      </c>
      <c r="M39" s="14">
        <v>45</v>
      </c>
      <c r="N39" s="13">
        <f t="shared" si="3"/>
        <v>-0.08163265306122448</v>
      </c>
      <c r="O39" s="37">
        <v>760</v>
      </c>
      <c r="P39" s="37">
        <v>624</v>
      </c>
      <c r="Q39" s="38">
        <f t="shared" si="4"/>
        <v>-0.17894736842105263</v>
      </c>
    </row>
    <row r="40" spans="1:17" ht="15">
      <c r="A40" s="2">
        <v>35</v>
      </c>
      <c r="B40" s="52" t="s">
        <v>35</v>
      </c>
      <c r="C40" s="37">
        <v>366</v>
      </c>
      <c r="D40" s="37">
        <v>301</v>
      </c>
      <c r="E40" s="38">
        <f t="shared" si="0"/>
        <v>-0.17759562841530055</v>
      </c>
      <c r="F40" s="14">
        <v>356</v>
      </c>
      <c r="G40" s="14">
        <v>372</v>
      </c>
      <c r="H40" s="13">
        <f t="shared" si="1"/>
        <v>0.0449438202247191</v>
      </c>
      <c r="I40" s="37">
        <v>167</v>
      </c>
      <c r="J40" s="37">
        <v>187</v>
      </c>
      <c r="K40" s="38">
        <f t="shared" si="2"/>
        <v>0.11976047904191617</v>
      </c>
      <c r="L40" s="14">
        <v>61</v>
      </c>
      <c r="M40" s="14">
        <v>53</v>
      </c>
      <c r="N40" s="13">
        <f t="shared" si="3"/>
        <v>-0.13114754098360656</v>
      </c>
      <c r="O40" s="37">
        <v>1002</v>
      </c>
      <c r="P40" s="37">
        <v>948</v>
      </c>
      <c r="Q40" s="38">
        <f t="shared" si="4"/>
        <v>-0.05389221556886228</v>
      </c>
    </row>
    <row r="41" spans="1:17" ht="15">
      <c r="A41" s="2">
        <f aca="true" t="shared" si="6" ref="A41:A48">A40+1</f>
        <v>36</v>
      </c>
      <c r="B41" s="25" t="s">
        <v>36</v>
      </c>
      <c r="C41" s="37">
        <v>344</v>
      </c>
      <c r="D41" s="37">
        <v>272</v>
      </c>
      <c r="E41" s="38">
        <f t="shared" si="0"/>
        <v>-0.20930232558139536</v>
      </c>
      <c r="F41" s="14">
        <v>497</v>
      </c>
      <c r="G41" s="14">
        <v>455</v>
      </c>
      <c r="H41" s="13">
        <f t="shared" si="1"/>
        <v>-0.08450704225352113</v>
      </c>
      <c r="I41" s="37">
        <v>167</v>
      </c>
      <c r="J41" s="37">
        <v>132</v>
      </c>
      <c r="K41" s="38">
        <f t="shared" si="2"/>
        <v>-0.20958083832335328</v>
      </c>
      <c r="L41" s="14">
        <v>104</v>
      </c>
      <c r="M41" s="14">
        <v>100</v>
      </c>
      <c r="N41" s="51">
        <f t="shared" si="3"/>
        <v>-0.038461538461538464</v>
      </c>
      <c r="O41" s="37">
        <v>1166</v>
      </c>
      <c r="P41" s="37">
        <v>993</v>
      </c>
      <c r="Q41" s="38">
        <f t="shared" si="4"/>
        <v>-0.1483704974271012</v>
      </c>
    </row>
    <row r="42" spans="1:17" ht="15">
      <c r="A42" s="2">
        <f t="shared" si="6"/>
        <v>37</v>
      </c>
      <c r="B42" s="26" t="s">
        <v>37</v>
      </c>
      <c r="C42" s="37">
        <v>119</v>
      </c>
      <c r="D42" s="37">
        <v>108</v>
      </c>
      <c r="E42" s="38">
        <f t="shared" si="0"/>
        <v>-0.09243697478991597</v>
      </c>
      <c r="F42" s="14">
        <v>315</v>
      </c>
      <c r="G42" s="14">
        <v>303</v>
      </c>
      <c r="H42" s="13">
        <f t="shared" si="1"/>
        <v>-0.0380952380952381</v>
      </c>
      <c r="I42" s="37">
        <v>93</v>
      </c>
      <c r="J42" s="37">
        <v>114</v>
      </c>
      <c r="K42" s="38">
        <f t="shared" si="2"/>
        <v>0.22580645161290322</v>
      </c>
      <c r="L42" s="14">
        <v>56</v>
      </c>
      <c r="M42" s="14">
        <v>48</v>
      </c>
      <c r="N42" s="13">
        <f t="shared" si="3"/>
        <v>-0.14285714285714285</v>
      </c>
      <c r="O42" s="37">
        <v>617</v>
      </c>
      <c r="P42" s="37">
        <v>604</v>
      </c>
      <c r="Q42" s="38">
        <f t="shared" si="4"/>
        <v>-0.02106969205834684</v>
      </c>
    </row>
    <row r="43" spans="1:17" ht="15">
      <c r="A43" s="2">
        <f t="shared" si="6"/>
        <v>38</v>
      </c>
      <c r="B43" s="25" t="s">
        <v>38</v>
      </c>
      <c r="C43" s="37">
        <v>194</v>
      </c>
      <c r="D43" s="37">
        <v>119</v>
      </c>
      <c r="E43" s="38">
        <f t="shared" si="0"/>
        <v>-0.3865979381443299</v>
      </c>
      <c r="F43" s="14">
        <v>408</v>
      </c>
      <c r="G43" s="14">
        <v>374</v>
      </c>
      <c r="H43" s="13">
        <f t="shared" si="1"/>
        <v>-0.08333333333333333</v>
      </c>
      <c r="I43" s="37">
        <v>87</v>
      </c>
      <c r="J43" s="37">
        <v>81</v>
      </c>
      <c r="K43" s="38">
        <f t="shared" si="2"/>
        <v>-0.06896551724137931</v>
      </c>
      <c r="L43" s="14">
        <v>60</v>
      </c>
      <c r="M43" s="14">
        <v>68</v>
      </c>
      <c r="N43" s="13">
        <f t="shared" si="3"/>
        <v>0.13333333333333333</v>
      </c>
      <c r="O43" s="37">
        <v>789</v>
      </c>
      <c r="P43" s="37">
        <v>680</v>
      </c>
      <c r="Q43" s="38">
        <f t="shared" si="4"/>
        <v>-0.13814955640050697</v>
      </c>
    </row>
    <row r="44" spans="1:17" ht="15">
      <c r="A44" s="2">
        <f t="shared" si="6"/>
        <v>39</v>
      </c>
      <c r="B44" s="25" t="s">
        <v>39</v>
      </c>
      <c r="C44" s="37">
        <v>108</v>
      </c>
      <c r="D44" s="37">
        <v>89</v>
      </c>
      <c r="E44" s="38">
        <f t="shared" si="0"/>
        <v>-0.17592592592592593</v>
      </c>
      <c r="F44" s="14">
        <v>206</v>
      </c>
      <c r="G44" s="14">
        <v>165</v>
      </c>
      <c r="H44" s="13">
        <f t="shared" si="1"/>
        <v>-0.19902912621359223</v>
      </c>
      <c r="I44" s="37">
        <v>70</v>
      </c>
      <c r="J44" s="37">
        <v>79</v>
      </c>
      <c r="K44" s="38">
        <f t="shared" si="2"/>
        <v>0.12857142857142856</v>
      </c>
      <c r="L44" s="14">
        <v>30</v>
      </c>
      <c r="M44" s="14">
        <v>22</v>
      </c>
      <c r="N44" s="13">
        <f t="shared" si="3"/>
        <v>-0.26666666666666666</v>
      </c>
      <c r="O44" s="37">
        <v>433</v>
      </c>
      <c r="P44" s="37">
        <v>375</v>
      </c>
      <c r="Q44" s="38">
        <f t="shared" si="4"/>
        <v>-0.13394919168591224</v>
      </c>
    </row>
    <row r="45" spans="1:17" ht="15">
      <c r="A45" s="2">
        <f t="shared" si="6"/>
        <v>40</v>
      </c>
      <c r="B45" s="26" t="s">
        <v>40</v>
      </c>
      <c r="C45" s="37">
        <v>638</v>
      </c>
      <c r="D45" s="37">
        <v>389</v>
      </c>
      <c r="E45" s="38">
        <f t="shared" si="0"/>
        <v>-0.390282131661442</v>
      </c>
      <c r="F45" s="14">
        <v>467</v>
      </c>
      <c r="G45" s="14">
        <v>445</v>
      </c>
      <c r="H45" s="13">
        <f t="shared" si="1"/>
        <v>-0.047109207708779445</v>
      </c>
      <c r="I45" s="37">
        <v>138</v>
      </c>
      <c r="J45" s="37">
        <v>130</v>
      </c>
      <c r="K45" s="38">
        <f t="shared" si="2"/>
        <v>-0.057971014492753624</v>
      </c>
      <c r="L45" s="14">
        <v>119</v>
      </c>
      <c r="M45" s="14">
        <v>99</v>
      </c>
      <c r="N45" s="13">
        <f t="shared" si="3"/>
        <v>-0.16806722689075632</v>
      </c>
      <c r="O45" s="37">
        <v>1483</v>
      </c>
      <c r="P45" s="37">
        <v>1143</v>
      </c>
      <c r="Q45" s="38">
        <f t="shared" si="4"/>
        <v>-0.22926500337154418</v>
      </c>
    </row>
    <row r="46" spans="1:17" ht="15">
      <c r="A46" s="2">
        <f t="shared" si="6"/>
        <v>41</v>
      </c>
      <c r="B46" s="25" t="s">
        <v>41</v>
      </c>
      <c r="C46" s="37">
        <v>156</v>
      </c>
      <c r="D46" s="37">
        <v>127</v>
      </c>
      <c r="E46" s="38">
        <f t="shared" si="0"/>
        <v>-0.1858974358974359</v>
      </c>
      <c r="F46" s="14">
        <v>307</v>
      </c>
      <c r="G46" s="14">
        <v>316</v>
      </c>
      <c r="H46" s="13">
        <f t="shared" si="1"/>
        <v>0.029315960912052116</v>
      </c>
      <c r="I46" s="37">
        <v>108</v>
      </c>
      <c r="J46" s="37">
        <v>103</v>
      </c>
      <c r="K46" s="38">
        <f t="shared" si="2"/>
        <v>-0.046296296296296294</v>
      </c>
      <c r="L46" s="14">
        <v>37</v>
      </c>
      <c r="M46" s="14">
        <v>40</v>
      </c>
      <c r="N46" s="13">
        <f t="shared" si="3"/>
        <v>0.08108108108108109</v>
      </c>
      <c r="O46" s="37">
        <v>634</v>
      </c>
      <c r="P46" s="37">
        <v>614</v>
      </c>
      <c r="Q46" s="38">
        <f t="shared" si="4"/>
        <v>-0.031545741324921134</v>
      </c>
    </row>
    <row r="47" spans="1:17" ht="15">
      <c r="A47" s="2">
        <f t="shared" si="6"/>
        <v>42</v>
      </c>
      <c r="B47" s="22" t="s">
        <v>42</v>
      </c>
      <c r="C47" s="37">
        <v>931</v>
      </c>
      <c r="D47" s="37">
        <v>762</v>
      </c>
      <c r="E47" s="38">
        <f t="shared" si="0"/>
        <v>-0.18152524167561762</v>
      </c>
      <c r="F47" s="14">
        <v>1203</v>
      </c>
      <c r="G47" s="14">
        <v>1129</v>
      </c>
      <c r="H47" s="13">
        <f t="shared" si="1"/>
        <v>-0.06151288445552785</v>
      </c>
      <c r="I47" s="37">
        <v>468</v>
      </c>
      <c r="J47" s="37">
        <v>430</v>
      </c>
      <c r="K47" s="38">
        <f t="shared" si="2"/>
        <v>-0.0811965811965812</v>
      </c>
      <c r="L47" s="14">
        <v>273</v>
      </c>
      <c r="M47" s="14">
        <v>237</v>
      </c>
      <c r="N47" s="15">
        <f t="shared" si="3"/>
        <v>-0.13186813186813187</v>
      </c>
      <c r="O47" s="37">
        <v>3053</v>
      </c>
      <c r="P47" s="37">
        <v>2719</v>
      </c>
      <c r="Q47" s="38">
        <f t="shared" si="4"/>
        <v>-0.10940058958401572</v>
      </c>
    </row>
    <row r="48" spans="1:17" ht="15">
      <c r="A48" s="2">
        <f t="shared" si="6"/>
        <v>43</v>
      </c>
      <c r="B48" s="22" t="s">
        <v>43</v>
      </c>
      <c r="C48" s="37">
        <v>210</v>
      </c>
      <c r="D48" s="37">
        <v>205</v>
      </c>
      <c r="E48" s="38">
        <f t="shared" si="0"/>
        <v>-0.023809523809523808</v>
      </c>
      <c r="F48" s="14">
        <v>321</v>
      </c>
      <c r="G48" s="14">
        <v>325</v>
      </c>
      <c r="H48" s="13">
        <f t="shared" si="1"/>
        <v>0.012461059190031152</v>
      </c>
      <c r="I48" s="37">
        <v>100</v>
      </c>
      <c r="J48" s="37">
        <v>119</v>
      </c>
      <c r="K48" s="38">
        <f t="shared" si="2"/>
        <v>0.19</v>
      </c>
      <c r="L48" s="14">
        <v>61</v>
      </c>
      <c r="M48" s="14">
        <v>68</v>
      </c>
      <c r="N48" s="15">
        <f t="shared" si="3"/>
        <v>0.11475409836065574</v>
      </c>
      <c r="O48" s="37">
        <v>732</v>
      </c>
      <c r="P48" s="37">
        <v>744</v>
      </c>
      <c r="Q48" s="38">
        <f t="shared" si="4"/>
        <v>0.01639344262295082</v>
      </c>
    </row>
    <row r="49" spans="1:17" ht="15.75">
      <c r="A49" s="4"/>
      <c r="B49" s="28" t="s">
        <v>44</v>
      </c>
      <c r="C49" s="7">
        <f>SUM(C6:C48)</f>
        <v>23372</v>
      </c>
      <c r="D49" s="7">
        <f>SUM(D6:D48)</f>
        <v>19331</v>
      </c>
      <c r="E49" s="16">
        <f t="shared" si="0"/>
        <v>-0.17289919561868902</v>
      </c>
      <c r="F49" s="7">
        <f>SUM(F6:F48)</f>
        <v>27143</v>
      </c>
      <c r="G49" s="7">
        <f>SUM(G6:G48)</f>
        <v>26452</v>
      </c>
      <c r="H49" s="16">
        <f t="shared" si="1"/>
        <v>-0.02545776074862764</v>
      </c>
      <c r="I49" s="7">
        <f>SUM(I6:I48)</f>
        <v>11278</v>
      </c>
      <c r="J49" s="7">
        <f>SUM(J6:J48)</f>
        <v>11815</v>
      </c>
      <c r="K49" s="16">
        <f t="shared" si="2"/>
        <v>0.04761482532363894</v>
      </c>
      <c r="L49" s="7">
        <f>SUM(L6:L48)</f>
        <v>6510</v>
      </c>
      <c r="M49" s="7">
        <f>SUM(M6:M48)</f>
        <v>6786</v>
      </c>
      <c r="N49" s="17">
        <f t="shared" si="3"/>
        <v>0.0423963133640553</v>
      </c>
      <c r="O49" s="7">
        <f>SUM(O6:O48)</f>
        <v>72398</v>
      </c>
      <c r="P49" s="7">
        <f>SUM(P6:P48)</f>
        <v>68160</v>
      </c>
      <c r="Q49" s="16">
        <f t="shared" si="4"/>
        <v>-0.058537528661012736</v>
      </c>
    </row>
    <row r="50" spans="1:17" ht="15">
      <c r="A50" s="5"/>
      <c r="B50" s="29" t="s">
        <v>53</v>
      </c>
      <c r="C50" s="18">
        <v>8445</v>
      </c>
      <c r="D50" s="18">
        <v>7377</v>
      </c>
      <c r="E50" s="19">
        <f t="shared" si="0"/>
        <v>-0.12646536412078152</v>
      </c>
      <c r="F50" s="18">
        <v>4449</v>
      </c>
      <c r="G50" s="18">
        <v>4493</v>
      </c>
      <c r="H50" s="19">
        <f t="shared" si="1"/>
        <v>0.009889862890537199</v>
      </c>
      <c r="I50" s="18">
        <v>3638</v>
      </c>
      <c r="J50" s="18">
        <v>3790</v>
      </c>
      <c r="K50" s="19">
        <f t="shared" si="2"/>
        <v>0.04178119846069269</v>
      </c>
      <c r="L50" s="18">
        <v>2208</v>
      </c>
      <c r="M50" s="18">
        <v>2169</v>
      </c>
      <c r="N50" s="19">
        <f t="shared" si="3"/>
        <v>-0.017663043478260868</v>
      </c>
      <c r="O50" s="18">
        <v>20188</v>
      </c>
      <c r="P50" s="18">
        <v>19119</v>
      </c>
      <c r="Q50" s="19">
        <f t="shared" si="4"/>
        <v>-0.05295224886070933</v>
      </c>
    </row>
    <row r="51" spans="1:17" s="1" customFormat="1" ht="15">
      <c r="A51" s="6">
        <v>1</v>
      </c>
      <c r="B51" s="22" t="s">
        <v>54</v>
      </c>
      <c r="C51" s="37">
        <v>5775</v>
      </c>
      <c r="D51" s="37">
        <v>5891</v>
      </c>
      <c r="E51" s="38">
        <f t="shared" si="0"/>
        <v>0.020086580086580087</v>
      </c>
      <c r="F51" s="14">
        <v>11409</v>
      </c>
      <c r="G51" s="14">
        <v>12126</v>
      </c>
      <c r="H51" s="15">
        <f t="shared" si="1"/>
        <v>0.06284512227189061</v>
      </c>
      <c r="I51" s="37">
        <v>6891</v>
      </c>
      <c r="J51" s="37">
        <v>5404</v>
      </c>
      <c r="K51" s="38">
        <f t="shared" si="2"/>
        <v>-0.21578870991147875</v>
      </c>
      <c r="L51" s="14">
        <v>3159</v>
      </c>
      <c r="M51" s="14">
        <v>1684</v>
      </c>
      <c r="N51" s="15">
        <f t="shared" si="3"/>
        <v>-0.4669199113643558</v>
      </c>
      <c r="O51" s="37">
        <v>28588</v>
      </c>
      <c r="P51" s="37">
        <v>26320</v>
      </c>
      <c r="Q51" s="38">
        <f t="shared" si="4"/>
        <v>-0.07933398628795299</v>
      </c>
    </row>
    <row r="52" spans="1:17" ht="15">
      <c r="A52" s="6">
        <v>2</v>
      </c>
      <c r="B52" s="22" t="s">
        <v>45</v>
      </c>
      <c r="C52" s="37">
        <v>12269</v>
      </c>
      <c r="D52" s="37">
        <v>8888</v>
      </c>
      <c r="E52" s="38">
        <f t="shared" si="0"/>
        <v>-0.27557258130246964</v>
      </c>
      <c r="F52" s="14">
        <v>1422</v>
      </c>
      <c r="G52" s="14">
        <v>414</v>
      </c>
      <c r="H52" s="15">
        <f t="shared" si="1"/>
        <v>-0.7088607594936709</v>
      </c>
      <c r="I52" s="37">
        <v>413</v>
      </c>
      <c r="J52" s="37">
        <v>2823</v>
      </c>
      <c r="K52" s="38">
        <f t="shared" si="2"/>
        <v>5.835351089588378</v>
      </c>
      <c r="L52" s="14">
        <v>117</v>
      </c>
      <c r="M52" s="14">
        <v>1438</v>
      </c>
      <c r="N52" s="15">
        <f t="shared" si="3"/>
        <v>11.290598290598291</v>
      </c>
      <c r="O52" s="37">
        <v>15232</v>
      </c>
      <c r="P52" s="37">
        <v>14529</v>
      </c>
      <c r="Q52" s="38">
        <f t="shared" si="4"/>
        <v>-0.046152836134453784</v>
      </c>
    </row>
    <row r="53" spans="1:17" ht="15">
      <c r="A53" s="6">
        <v>3</v>
      </c>
      <c r="B53" s="22" t="s">
        <v>46</v>
      </c>
      <c r="C53" s="37">
        <v>6520</v>
      </c>
      <c r="D53" s="37">
        <v>7109</v>
      </c>
      <c r="E53" s="38">
        <f t="shared" si="0"/>
        <v>0.09033742331288344</v>
      </c>
      <c r="F53" s="14">
        <v>522</v>
      </c>
      <c r="G53" s="14">
        <v>527</v>
      </c>
      <c r="H53" s="15">
        <f t="shared" si="1"/>
        <v>0.009578544061302681</v>
      </c>
      <c r="I53" s="37">
        <v>3558</v>
      </c>
      <c r="J53" s="37">
        <v>3151</v>
      </c>
      <c r="K53" s="38">
        <f t="shared" si="2"/>
        <v>-0.11439010680157392</v>
      </c>
      <c r="L53" s="14">
        <v>1456</v>
      </c>
      <c r="M53" s="14">
        <v>1509</v>
      </c>
      <c r="N53" s="15">
        <f t="shared" si="3"/>
        <v>0.036401098901098904</v>
      </c>
      <c r="O53" s="37">
        <v>13230</v>
      </c>
      <c r="P53" s="37">
        <v>13524</v>
      </c>
      <c r="Q53" s="38">
        <f t="shared" si="4"/>
        <v>0.022222222222222223</v>
      </c>
    </row>
    <row r="54" spans="1:17" ht="16.5">
      <c r="A54" s="55" t="s">
        <v>47</v>
      </c>
      <c r="B54" s="55"/>
      <c r="C54" s="39">
        <f>SUM(C51:C53)</f>
        <v>24564</v>
      </c>
      <c r="D54" s="39">
        <f>SUM(D51:D53)</f>
        <v>21888</v>
      </c>
      <c r="E54" s="40">
        <f t="shared" si="0"/>
        <v>-0.10893991206643869</v>
      </c>
      <c r="F54" s="39">
        <f>SUM(F51:F53)</f>
        <v>13353</v>
      </c>
      <c r="G54" s="39">
        <f>SUM(G51:G53)</f>
        <v>13067</v>
      </c>
      <c r="H54" s="40">
        <f t="shared" si="1"/>
        <v>-0.021418407848423575</v>
      </c>
      <c r="I54" s="39">
        <f>SUM(I51:I53)</f>
        <v>10862</v>
      </c>
      <c r="J54" s="39">
        <f>SUM(J51:J53)</f>
        <v>11378</v>
      </c>
      <c r="K54" s="40">
        <f t="shared" si="2"/>
        <v>0.047505063524212854</v>
      </c>
      <c r="L54" s="39">
        <f>SUM(L51:L53)</f>
        <v>4732</v>
      </c>
      <c r="M54" s="39">
        <f>SUM(M51:M53)</f>
        <v>4631</v>
      </c>
      <c r="N54" s="40">
        <f t="shared" si="3"/>
        <v>-0.021344040574809806</v>
      </c>
      <c r="O54" s="39">
        <f>SUM(O51:O53)</f>
        <v>57050</v>
      </c>
      <c r="P54" s="39">
        <f>SUM(P51:P53)</f>
        <v>54373</v>
      </c>
      <c r="Q54" s="40">
        <f t="shared" si="4"/>
        <v>-0.046923751095530236</v>
      </c>
    </row>
    <row r="55" spans="1:17" ht="18">
      <c r="A55" s="56" t="s">
        <v>59</v>
      </c>
      <c r="B55" s="56"/>
      <c r="C55" s="21">
        <f>C49+C50+C54</f>
        <v>56381</v>
      </c>
      <c r="D55" s="21">
        <f>D49+D50+D54</f>
        <v>48596</v>
      </c>
      <c r="E55" s="20">
        <f t="shared" si="0"/>
        <v>-0.13807843067700112</v>
      </c>
      <c r="F55" s="21">
        <f>F49+F50+F54</f>
        <v>44945</v>
      </c>
      <c r="G55" s="21">
        <f>G49+G50+G54</f>
        <v>44012</v>
      </c>
      <c r="H55" s="20">
        <f t="shared" si="1"/>
        <v>-0.020758705083991545</v>
      </c>
      <c r="I55" s="21">
        <f>I49+I50+I54</f>
        <v>25778</v>
      </c>
      <c r="J55" s="21">
        <f>J49+J50+J54</f>
        <v>26983</v>
      </c>
      <c r="K55" s="20">
        <f t="shared" si="2"/>
        <v>0.04674528667856311</v>
      </c>
      <c r="L55" s="21">
        <f>L49+L50+L54</f>
        <v>13450</v>
      </c>
      <c r="M55" s="21">
        <f>M49+M50+M54</f>
        <v>13586</v>
      </c>
      <c r="N55" s="20">
        <f t="shared" si="3"/>
        <v>0.010111524163568773</v>
      </c>
      <c r="O55" s="21">
        <f>O49+O50+O54</f>
        <v>149636</v>
      </c>
      <c r="P55" s="21">
        <f>P49+P50+P54</f>
        <v>141652</v>
      </c>
      <c r="Q55" s="20">
        <f t="shared" si="4"/>
        <v>-0.0533561442433639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2018-01-09T10:06:45Z</cp:lastPrinted>
  <dcterms:created xsi:type="dcterms:W3CDTF">2009-04-14T07:36:12Z</dcterms:created>
  <dcterms:modified xsi:type="dcterms:W3CDTF">2018-01-10T10:58:48Z</dcterms:modified>
  <cp:category/>
  <cp:version/>
  <cp:contentType/>
  <cp:contentStatus/>
</cp:coreProperties>
</file>