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1" activeTab="0"/>
  </bookViews>
  <sheets>
    <sheet name="янв.-февр. 2015" sheetId="1" r:id="rId1"/>
  </sheets>
  <definedNames>
    <definedName name="_xlnm.Print_Area" localSheetId="0">'янв.-февр. 2015'!$A$1:$Q$55</definedName>
  </definedNames>
  <calcPr fullCalcOnLoad="1"/>
</workbook>
</file>

<file path=xl/sharedStrings.xml><?xml version="1.0" encoding="utf-8"?>
<sst xmlns="http://schemas.openxmlformats.org/spreadsheetml/2006/main" count="80" uniqueCount="64">
  <si>
    <t>№№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</si>
  <si>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</si>
  <si>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</si>
  <si>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</si>
  <si>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</si>
  <si>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</si>
  <si>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</si>
  <si>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</si>
  <si>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</si>
  <si>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</si>
  <si>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</si>
  <si>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</si>
  <si>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</si>
  <si>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</si>
  <si>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</si>
  <si>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</si>
  <si>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</si>
  <si>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</si>
  <si>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</si>
  <si>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</si>
  <si>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</si>
  <si>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</si>
  <si>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</si>
  <si>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</si>
  <si>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</si>
  <si>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</si>
  <si>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</si>
  <si>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</si>
  <si>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</si>
  <si>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</si>
  <si>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</si>
  <si>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</si>
  <si>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</si>
  <si>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</si>
  <si>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</si>
  <si>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</si>
  <si>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</si>
  <si>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</si>
  <si>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</si>
  <si>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</si>
  <si>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</si>
  <si>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</si>
  <si>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</si>
  <si>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</si>
  <si>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</si>
  <si>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Кировский</t>
  </si>
  <si>
    <t>Приволжский</t>
  </si>
  <si>
    <t>Итого по Казани</t>
  </si>
  <si>
    <t>районы, городские округа РТ</t>
  </si>
  <si>
    <t>рожде-</t>
  </si>
  <si>
    <t>брак</t>
  </si>
  <si>
    <t>смерть</t>
  </si>
  <si>
    <t>ние</t>
  </si>
  <si>
    <t>г.Набережные Челны</t>
  </si>
  <si>
    <t>УЗАГС  г.Казани</t>
  </si>
  <si>
    <t>%</t>
  </si>
  <si>
    <t>развод</t>
  </si>
  <si>
    <t>ВСЕГО</t>
  </si>
  <si>
    <t>8 мес. 2016</t>
  </si>
  <si>
    <t>8 мес.  2016</t>
  </si>
  <si>
    <t>Статистическая отчетность по государственной регистрации актов гражданского состояния в Республике Татарстан за 8 мес. 2017 года</t>
  </si>
  <si>
    <t>Итого по РТ за 8 мес. 2017</t>
  </si>
  <si>
    <t>8 мес. 2017</t>
  </si>
  <si>
    <t>8 мес.  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</si>
</sst>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&quot; &quot;&quot;$&quot;&quot; &quot;#,##0.00&quot; &quot;;&quot; &quot;&quot;$&quot;&quot; (&quot;#,##0.00&quot;)&quot;;&quot; &quot;&quot;$&quot;&quot;- &quot;;&quot; &quot;@&quot; &quot;"/>
    <numFmt numFmtId="172" formatCode="&quot; &quot;&quot;$&quot;&quot; &quot;#,##0&quot; &quot;;&quot; &quot;&quot;$&quot;&quot; (&quot;#,##0&quot;)&quot;;&quot; &quot;&quot;$&quot;&quot;- &quot;;&quot; &quot;@&quot; &quot;"/>
    <numFmt numFmtId="173" formatCode="&quot;  &quot;#,##0.00&quot; &quot;;&quot;  (&quot;#,##0.00&quot;)&quot;;&quot; - &quot;;&quot; &quot;@&quot; &quot;"/>
    <numFmt numFmtId="174" formatCode="&quot;  &quot;#,##0&quot; &quot;;&quot;  (&quot;#,##0&quot;)&quot;;&quot; - &quot;;&quot; &quot;@&quot; 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theme="1"/>
      <name val="Arial"/>
      <family val="2"/>
    </font>
    <font>
      <u val="single"/>
      <sz val="10"/>
      <color theme="10"/>
      <name val="Arial Cyr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4" fillId="27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27" borderId="12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3" fillId="27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164" fontId="24" fillId="28" borderId="13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64" fontId="24" fillId="28" borderId="10" xfId="0" applyNumberFormat="1" applyFont="1" applyFill="1" applyBorder="1" applyAlignment="1">
      <alignment horizontal="center"/>
    </xf>
    <xf numFmtId="164" fontId="24" fillId="29" borderId="10" xfId="0" applyNumberFormat="1" applyFont="1" applyFill="1" applyBorder="1" applyAlignment="1">
      <alignment horizontal="center"/>
    </xf>
    <xf numFmtId="164" fontId="23" fillId="29" borderId="10" xfId="0" applyNumberFormat="1" applyFont="1" applyFill="1" applyBorder="1" applyAlignment="1">
      <alignment horizontal="center"/>
    </xf>
    <xf numFmtId="0" fontId="24" fillId="30" borderId="10" xfId="0" applyFont="1" applyFill="1" applyBorder="1" applyAlignment="1">
      <alignment horizontal="center"/>
    </xf>
    <xf numFmtId="164" fontId="24" fillId="30" borderId="10" xfId="0" applyNumberFormat="1" applyFont="1" applyFill="1" applyBorder="1" applyAlignment="1">
      <alignment horizontal="center"/>
    </xf>
    <xf numFmtId="164" fontId="27" fillId="29" borderId="10" xfId="0" applyNumberFormat="1" applyFont="1" applyFill="1" applyBorder="1" applyAlignment="1">
      <alignment horizontal="center"/>
    </xf>
    <xf numFmtId="3" fontId="27" fillId="25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4" fillId="24" borderId="10" xfId="0" applyFont="1" applyFill="1" applyBorder="1" applyAlignment="1">
      <alignment/>
    </xf>
    <xf numFmtId="0" fontId="24" fillId="0" borderId="10" xfId="0" applyFont="1" applyBorder="1" applyAlignment="1">
      <alignment vertical="top"/>
    </xf>
    <xf numFmtId="0" fontId="24" fillId="27" borderId="10" xfId="0" applyFont="1" applyFill="1" applyBorder="1" applyAlignment="1">
      <alignment/>
    </xf>
    <xf numFmtId="0" fontId="24" fillId="28" borderId="10" xfId="0" applyFont="1" applyFill="1" applyBorder="1" applyAlignment="1">
      <alignment/>
    </xf>
    <xf numFmtId="0" fontId="24" fillId="28" borderId="10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24" fillId="26" borderId="10" xfId="0" applyFont="1" applyFill="1" applyBorder="1" applyAlignment="1">
      <alignment/>
    </xf>
    <xf numFmtId="0" fontId="24" fillId="31" borderId="11" xfId="0" applyFont="1" applyFill="1" applyBorder="1" applyAlignment="1">
      <alignment horizontal="center"/>
    </xf>
    <xf numFmtId="0" fontId="24" fillId="31" borderId="12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4" fillId="31" borderId="13" xfId="0" applyFont="1" applyFill="1" applyBorder="1" applyAlignment="1">
      <alignment horizontal="center"/>
    </xf>
    <xf numFmtId="0" fontId="24" fillId="32" borderId="13" xfId="0" applyFont="1" applyFill="1" applyBorder="1" applyAlignment="1">
      <alignment horizontal="center"/>
    </xf>
    <xf numFmtId="164" fontId="24" fillId="32" borderId="13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64" fontId="24" fillId="32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164" fontId="28" fillId="30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3" fillId="27" borderId="13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1" borderId="11" xfId="0" applyFont="1" applyFill="1" applyBorder="1" applyAlignment="1">
      <alignment horizontal="center"/>
    </xf>
    <xf numFmtId="0" fontId="24" fillId="31" borderId="10" xfId="0" applyFont="1" applyFill="1" applyBorder="1" applyAlignment="1">
      <alignment vertical="top" wrapText="1"/>
    </xf>
    <xf numFmtId="0" fontId="24" fillId="35" borderId="10" xfId="0" applyFont="1" applyFill="1" applyBorder="1" applyAlignment="1">
      <alignment/>
    </xf>
    <xf numFmtId="0" fontId="24" fillId="31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64" fontId="24" fillId="30" borderId="13" xfId="0" applyNumberFormat="1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1">
      <selection activeCell="P57" sqref="P5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13.75390625" style="0" customWidth="1"/>
    <col min="4" max="4" width="13.25390625" style="0" customWidth="1"/>
    <col min="5" max="5" width="9.875" style="0" customWidth="1"/>
    <col min="6" max="7" width="13.25390625" style="0" customWidth="1"/>
    <col min="8" max="8" width="10.125" style="0" customWidth="1"/>
    <col min="9" max="10" width="13.25390625" style="0" customWidth="1"/>
    <col min="11" max="11" width="10.25390625" style="0" customWidth="1"/>
    <col min="12" max="13" width="13.25390625" style="0" customWidth="1"/>
    <col min="14" max="14" width="11.00390625" style="0" customWidth="1"/>
    <col min="15" max="15" width="13.75390625" style="0" customWidth="1"/>
    <col min="16" max="16" width="13.25390625" style="0" customWidth="1"/>
    <col min="17" max="17" width="8.75390625" style="0" customWidth="1"/>
  </cols>
  <sheetData>
    <row r="1" spans="1:17" ht="9.7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56"/>
      <c r="P1" s="56"/>
      <c r="Q1" s="56"/>
    </row>
    <row r="2" spans="1:17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9"/>
      <c r="P2" s="59"/>
      <c r="Q2" s="59"/>
    </row>
    <row r="3" spans="1:17" ht="18.75" customHeight="1">
      <c r="A3" s="50" t="s">
        <v>0</v>
      </c>
      <c r="B3" s="51" t="s">
        <v>48</v>
      </c>
      <c r="C3" s="32" t="s">
        <v>49</v>
      </c>
      <c r="D3" s="32" t="s">
        <v>49</v>
      </c>
      <c r="E3" s="32"/>
      <c r="F3" s="8" t="s">
        <v>51</v>
      </c>
      <c r="G3" s="8" t="s">
        <v>51</v>
      </c>
      <c r="H3" s="8"/>
      <c r="I3" s="32" t="s">
        <v>50</v>
      </c>
      <c r="J3" s="32" t="s">
        <v>50</v>
      </c>
      <c r="K3" s="32"/>
      <c r="L3" s="8" t="s">
        <v>56</v>
      </c>
      <c r="M3" s="8" t="s">
        <v>56</v>
      </c>
      <c r="N3" s="9"/>
      <c r="O3" s="46" t="s">
        <v>57</v>
      </c>
      <c r="P3" s="46" t="s">
        <v>57</v>
      </c>
      <c r="Q3" s="32"/>
    </row>
    <row r="4" spans="1:17" ht="15.75">
      <c r="A4" s="50"/>
      <c r="B4" s="51"/>
      <c r="C4" s="33" t="s">
        <v>52</v>
      </c>
      <c r="D4" s="33" t="s">
        <v>52</v>
      </c>
      <c r="E4" s="34" t="s">
        <v>55</v>
      </c>
      <c r="F4" s="10"/>
      <c r="G4" s="10"/>
      <c r="H4" s="11" t="s">
        <v>55</v>
      </c>
      <c r="I4" s="33"/>
      <c r="J4" s="33"/>
      <c r="K4" s="34" t="s">
        <v>55</v>
      </c>
      <c r="L4" s="10"/>
      <c r="M4" s="10"/>
      <c r="N4" s="11" t="s">
        <v>55</v>
      </c>
      <c r="O4" s="33"/>
      <c r="P4" s="33"/>
      <c r="Q4" s="34" t="s">
        <v>55</v>
      </c>
    </row>
    <row r="5" spans="1:17" ht="15.75">
      <c r="A5" s="50"/>
      <c r="B5" s="51"/>
      <c r="C5" s="45" t="s">
        <v>58</v>
      </c>
      <c r="D5" s="45" t="s">
        <v>62</v>
      </c>
      <c r="E5" s="35"/>
      <c r="F5" s="44" t="s">
        <v>58</v>
      </c>
      <c r="G5" s="44" t="s">
        <v>63</v>
      </c>
      <c r="H5" s="12"/>
      <c r="I5" s="45" t="s">
        <v>58</v>
      </c>
      <c r="J5" s="35" t="s">
        <v>62</v>
      </c>
      <c r="K5" s="36"/>
      <c r="L5" s="12" t="s">
        <v>58</v>
      </c>
      <c r="M5" s="12" t="s">
        <v>62</v>
      </c>
      <c r="N5" s="13"/>
      <c r="O5" s="45" t="s">
        <v>59</v>
      </c>
      <c r="P5" s="35" t="s">
        <v>62</v>
      </c>
      <c r="Q5" s="36"/>
    </row>
    <row r="6" spans="1:17" ht="15">
      <c r="A6" s="2">
        <v>1</v>
      </c>
      <c r="B6" s="24" t="s">
        <v>1</v>
      </c>
      <c r="C6" s="37">
        <v>268</v>
      </c>
      <c r="D6" s="37">
        <v>215</v>
      </c>
      <c r="E6" s="40">
        <f>(D6-C6)/C6</f>
        <v>-0.19776119402985073</v>
      </c>
      <c r="F6" s="14">
        <v>355</v>
      </c>
      <c r="G6" s="14">
        <v>340</v>
      </c>
      <c r="H6" s="15">
        <f>(G6-F6)/F6</f>
        <v>-0.04225352112676056</v>
      </c>
      <c r="I6" s="37">
        <v>81</v>
      </c>
      <c r="J6" s="37">
        <v>104</v>
      </c>
      <c r="K6" s="38">
        <f>(J6-I6)/I6</f>
        <v>0.2839506172839506</v>
      </c>
      <c r="L6" s="14">
        <v>68</v>
      </c>
      <c r="M6" s="14">
        <v>70</v>
      </c>
      <c r="N6" s="38">
        <f>(M6-L6)/L6</f>
        <v>0.029411764705882353</v>
      </c>
      <c r="O6" s="37">
        <v>827</v>
      </c>
      <c r="P6" s="37">
        <v>798</v>
      </c>
      <c r="Q6" s="38">
        <f>(P6-O6)/O6</f>
        <v>-0.03506650544135429</v>
      </c>
    </row>
    <row r="7" spans="1:17" ht="15">
      <c r="A7" s="2">
        <f>A6+1</f>
        <v>2</v>
      </c>
      <c r="B7" s="24" t="s">
        <v>2</v>
      </c>
      <c r="C7" s="39">
        <v>524</v>
      </c>
      <c r="D7" s="39">
        <v>445</v>
      </c>
      <c r="E7" s="40">
        <f aca="true" t="shared" si="0" ref="E7:E55">(D7-C7)/C7</f>
        <v>-0.15076335877862596</v>
      </c>
      <c r="F7" s="16">
        <v>557</v>
      </c>
      <c r="G7" s="16">
        <v>560</v>
      </c>
      <c r="H7" s="15">
        <f aca="true" t="shared" si="1" ref="H7:H55">(G7-F7)/F7</f>
        <v>0.005385996409335727</v>
      </c>
      <c r="I7" s="39">
        <v>233</v>
      </c>
      <c r="J7" s="39">
        <v>232</v>
      </c>
      <c r="K7" s="40">
        <f aca="true" t="shared" si="2" ref="K7:K55">(J7-I7)/I7</f>
        <v>-0.004291845493562232</v>
      </c>
      <c r="L7" s="16">
        <v>118</v>
      </c>
      <c r="M7" s="16">
        <v>151</v>
      </c>
      <c r="N7" s="38">
        <f aca="true" t="shared" si="3" ref="N7:N53">(M7-L7)/L7</f>
        <v>0.2796610169491525</v>
      </c>
      <c r="O7" s="39">
        <v>1519</v>
      </c>
      <c r="P7" s="39">
        <v>1468</v>
      </c>
      <c r="Q7" s="40">
        <f aca="true" t="shared" si="4" ref="Q7:Q55">(P7-O7)/O7</f>
        <v>-0.03357472021066491</v>
      </c>
    </row>
    <row r="8" spans="1:17" ht="15">
      <c r="A8" s="2">
        <f aca="true" t="shared" si="5" ref="A8:A36">A7+1</f>
        <v>3</v>
      </c>
      <c r="B8" s="24" t="s">
        <v>3</v>
      </c>
      <c r="C8" s="39">
        <v>177</v>
      </c>
      <c r="D8" s="39">
        <v>124</v>
      </c>
      <c r="E8" s="40">
        <f t="shared" si="0"/>
        <v>-0.2994350282485876</v>
      </c>
      <c r="F8" s="16">
        <v>269</v>
      </c>
      <c r="G8" s="16">
        <v>295</v>
      </c>
      <c r="H8" s="15">
        <f t="shared" si="1"/>
        <v>0.09665427509293681</v>
      </c>
      <c r="I8" s="39">
        <v>81</v>
      </c>
      <c r="J8" s="39">
        <v>78</v>
      </c>
      <c r="K8" s="40">
        <f t="shared" si="2"/>
        <v>-0.037037037037037035</v>
      </c>
      <c r="L8" s="16">
        <v>25</v>
      </c>
      <c r="M8" s="16">
        <v>27</v>
      </c>
      <c r="N8" s="38">
        <f t="shared" si="3"/>
        <v>0.08</v>
      </c>
      <c r="O8" s="39">
        <v>588</v>
      </c>
      <c r="P8" s="39">
        <v>549</v>
      </c>
      <c r="Q8" s="40">
        <f t="shared" si="4"/>
        <v>-0.0663265306122449</v>
      </c>
    </row>
    <row r="9" spans="1:17" ht="15">
      <c r="A9" s="2">
        <f t="shared" si="5"/>
        <v>4</v>
      </c>
      <c r="B9" s="25" t="s">
        <v>4</v>
      </c>
      <c r="C9" s="39">
        <v>199</v>
      </c>
      <c r="D9" s="39">
        <v>141</v>
      </c>
      <c r="E9" s="40">
        <f t="shared" si="0"/>
        <v>-0.2914572864321608</v>
      </c>
      <c r="F9" s="16">
        <v>296</v>
      </c>
      <c r="G9" s="16">
        <v>311</v>
      </c>
      <c r="H9" s="15">
        <f t="shared" si="1"/>
        <v>0.05067567567567568</v>
      </c>
      <c r="I9" s="39">
        <v>98</v>
      </c>
      <c r="J9" s="39">
        <v>107</v>
      </c>
      <c r="K9" s="40">
        <f t="shared" si="2"/>
        <v>0.09183673469387756</v>
      </c>
      <c r="L9" s="16">
        <v>41</v>
      </c>
      <c r="M9" s="16">
        <v>38</v>
      </c>
      <c r="N9" s="38">
        <f t="shared" si="3"/>
        <v>-0.07317073170731707</v>
      </c>
      <c r="O9" s="39">
        <v>658</v>
      </c>
      <c r="P9" s="39">
        <v>623</v>
      </c>
      <c r="Q9" s="40">
        <f t="shared" si="4"/>
        <v>-0.05319148936170213</v>
      </c>
    </row>
    <row r="10" spans="1:17" ht="15">
      <c r="A10" s="2">
        <f t="shared" si="5"/>
        <v>5</v>
      </c>
      <c r="B10" s="25" t="s">
        <v>5</v>
      </c>
      <c r="C10" s="39">
        <v>147</v>
      </c>
      <c r="D10" s="39">
        <v>122</v>
      </c>
      <c r="E10" s="40">
        <f t="shared" si="0"/>
        <v>-0.17006802721088435</v>
      </c>
      <c r="F10" s="16">
        <v>228</v>
      </c>
      <c r="G10" s="16">
        <v>234</v>
      </c>
      <c r="H10" s="15">
        <f t="shared" si="1"/>
        <v>0.02631578947368421</v>
      </c>
      <c r="I10" s="39">
        <v>73</v>
      </c>
      <c r="J10" s="39">
        <v>100</v>
      </c>
      <c r="K10" s="38">
        <f t="shared" si="2"/>
        <v>0.3698630136986301</v>
      </c>
      <c r="L10" s="16">
        <v>49</v>
      </c>
      <c r="M10" s="16">
        <v>43</v>
      </c>
      <c r="N10" s="38">
        <f t="shared" si="3"/>
        <v>-0.12244897959183673</v>
      </c>
      <c r="O10" s="39">
        <v>525</v>
      </c>
      <c r="P10" s="39">
        <v>528</v>
      </c>
      <c r="Q10" s="40">
        <f t="shared" si="4"/>
        <v>0.005714285714285714</v>
      </c>
    </row>
    <row r="11" spans="1:17" ht="15">
      <c r="A11" s="2">
        <f t="shared" si="5"/>
        <v>6</v>
      </c>
      <c r="B11" s="26" t="s">
        <v>6</v>
      </c>
      <c r="C11" s="39">
        <v>108</v>
      </c>
      <c r="D11" s="39">
        <v>66</v>
      </c>
      <c r="E11" s="40">
        <f t="shared" si="0"/>
        <v>-0.3888888888888889</v>
      </c>
      <c r="F11" s="16">
        <v>184</v>
      </c>
      <c r="G11" s="16">
        <v>202</v>
      </c>
      <c r="H11" s="15">
        <f t="shared" si="1"/>
        <v>0.09782608695652174</v>
      </c>
      <c r="I11" s="39">
        <v>57</v>
      </c>
      <c r="J11" s="39">
        <v>61</v>
      </c>
      <c r="K11" s="40">
        <f t="shared" si="2"/>
        <v>0.07017543859649122</v>
      </c>
      <c r="L11" s="16">
        <v>20</v>
      </c>
      <c r="M11" s="16">
        <v>25</v>
      </c>
      <c r="N11" s="38">
        <f t="shared" si="3"/>
        <v>0.25</v>
      </c>
      <c r="O11" s="39">
        <v>387</v>
      </c>
      <c r="P11" s="39">
        <v>368</v>
      </c>
      <c r="Q11" s="40">
        <f t="shared" si="4"/>
        <v>-0.04909560723514212</v>
      </c>
    </row>
    <row r="12" spans="1:17" ht="15">
      <c r="A12" s="2">
        <f t="shared" si="5"/>
        <v>7</v>
      </c>
      <c r="B12" s="47" t="s">
        <v>7</v>
      </c>
      <c r="C12" s="43">
        <v>2068</v>
      </c>
      <c r="D12" s="43">
        <v>1880</v>
      </c>
      <c r="E12" s="40">
        <f t="shared" si="0"/>
        <v>-0.09090909090909091</v>
      </c>
      <c r="F12" s="43">
        <v>1511</v>
      </c>
      <c r="G12" s="43">
        <v>1479</v>
      </c>
      <c r="H12" s="15">
        <f t="shared" si="1"/>
        <v>-0.021178027796161483</v>
      </c>
      <c r="I12" s="39">
        <v>915</v>
      </c>
      <c r="J12" s="39">
        <v>1045</v>
      </c>
      <c r="K12" s="40">
        <f t="shared" si="2"/>
        <v>0.14207650273224043</v>
      </c>
      <c r="L12" s="16">
        <v>495</v>
      </c>
      <c r="M12" s="16">
        <v>505</v>
      </c>
      <c r="N12" s="38">
        <f t="shared" si="3"/>
        <v>0.020202020202020204</v>
      </c>
      <c r="O12" s="39">
        <v>5290</v>
      </c>
      <c r="P12" s="39">
        <v>5186</v>
      </c>
      <c r="Q12" s="40">
        <f t="shared" si="4"/>
        <v>-0.019659735349716444</v>
      </c>
    </row>
    <row r="13" spans="1:17" ht="15">
      <c r="A13" s="2">
        <f t="shared" si="5"/>
        <v>8</v>
      </c>
      <c r="B13" s="28" t="s">
        <v>8</v>
      </c>
      <c r="C13" s="39">
        <v>86</v>
      </c>
      <c r="D13" s="39">
        <v>36</v>
      </c>
      <c r="E13" s="40">
        <f t="shared" si="0"/>
        <v>-0.5813953488372093</v>
      </c>
      <c r="F13" s="16">
        <v>235</v>
      </c>
      <c r="G13" s="16">
        <v>204</v>
      </c>
      <c r="H13" s="15">
        <f t="shared" si="1"/>
        <v>-0.13191489361702127</v>
      </c>
      <c r="I13" s="39">
        <v>50</v>
      </c>
      <c r="J13" s="39">
        <v>55</v>
      </c>
      <c r="K13" s="40">
        <f t="shared" si="2"/>
        <v>0.1</v>
      </c>
      <c r="L13" s="16">
        <v>31</v>
      </c>
      <c r="M13" s="16">
        <v>24</v>
      </c>
      <c r="N13" s="38">
        <f t="shared" si="3"/>
        <v>-0.22580645161290322</v>
      </c>
      <c r="O13" s="39">
        <v>416</v>
      </c>
      <c r="P13" s="39">
        <v>334</v>
      </c>
      <c r="Q13" s="40">
        <f t="shared" si="4"/>
        <v>-0.1971153846153846</v>
      </c>
    </row>
    <row r="14" spans="1:17" ht="15">
      <c r="A14" s="2">
        <f t="shared" si="5"/>
        <v>9</v>
      </c>
      <c r="B14" s="27" t="s">
        <v>9</v>
      </c>
      <c r="C14" s="39">
        <v>337</v>
      </c>
      <c r="D14" s="39">
        <v>301</v>
      </c>
      <c r="E14" s="40">
        <f t="shared" si="0"/>
        <v>-0.10682492581602374</v>
      </c>
      <c r="F14" s="16">
        <v>437</v>
      </c>
      <c r="G14" s="16">
        <v>429</v>
      </c>
      <c r="H14" s="15">
        <f t="shared" si="1"/>
        <v>-0.018306636155606407</v>
      </c>
      <c r="I14" s="39">
        <v>188</v>
      </c>
      <c r="J14" s="39">
        <v>209</v>
      </c>
      <c r="K14" s="38">
        <f t="shared" si="2"/>
        <v>0.11170212765957446</v>
      </c>
      <c r="L14" s="16">
        <v>81</v>
      </c>
      <c r="M14" s="16">
        <v>80</v>
      </c>
      <c r="N14" s="38">
        <f t="shared" si="3"/>
        <v>-0.012345679012345678</v>
      </c>
      <c r="O14" s="39">
        <v>1089</v>
      </c>
      <c r="P14" s="39">
        <v>1086</v>
      </c>
      <c r="Q14" s="40">
        <f t="shared" si="4"/>
        <v>-0.0027548209366391185</v>
      </c>
    </row>
    <row r="15" spans="1:17" ht="15">
      <c r="A15" s="2">
        <f t="shared" si="5"/>
        <v>10</v>
      </c>
      <c r="B15" s="27" t="s">
        <v>10</v>
      </c>
      <c r="C15" s="39">
        <v>60</v>
      </c>
      <c r="D15" s="39">
        <v>40</v>
      </c>
      <c r="E15" s="40">
        <f t="shared" si="0"/>
        <v>-0.3333333333333333</v>
      </c>
      <c r="F15" s="16">
        <v>142</v>
      </c>
      <c r="G15" s="16">
        <v>151</v>
      </c>
      <c r="H15" s="15">
        <f t="shared" si="1"/>
        <v>0.06338028169014084</v>
      </c>
      <c r="I15" s="39">
        <v>36</v>
      </c>
      <c r="J15" s="39">
        <v>43</v>
      </c>
      <c r="K15" s="40">
        <f t="shared" si="2"/>
        <v>0.19444444444444445</v>
      </c>
      <c r="L15" s="16">
        <v>12</v>
      </c>
      <c r="M15" s="16">
        <v>24</v>
      </c>
      <c r="N15" s="38">
        <f t="shared" si="3"/>
        <v>1</v>
      </c>
      <c r="O15" s="39">
        <v>254</v>
      </c>
      <c r="P15" s="39">
        <v>263</v>
      </c>
      <c r="Q15" s="40">
        <f t="shared" si="4"/>
        <v>0.03543307086614173</v>
      </c>
    </row>
    <row r="16" spans="1:17" ht="15">
      <c r="A16" s="2">
        <f t="shared" si="5"/>
        <v>11</v>
      </c>
      <c r="B16" s="27" t="s">
        <v>11</v>
      </c>
      <c r="C16" s="39">
        <v>264</v>
      </c>
      <c r="D16" s="39">
        <v>170</v>
      </c>
      <c r="E16" s="40">
        <f t="shared" si="0"/>
        <v>-0.3560606060606061</v>
      </c>
      <c r="F16" s="16">
        <v>339</v>
      </c>
      <c r="G16" s="16">
        <v>291</v>
      </c>
      <c r="H16" s="15">
        <f t="shared" si="1"/>
        <v>-0.1415929203539823</v>
      </c>
      <c r="I16" s="39">
        <v>100</v>
      </c>
      <c r="J16" s="39">
        <v>122</v>
      </c>
      <c r="K16" s="40">
        <f t="shared" si="2"/>
        <v>0.22</v>
      </c>
      <c r="L16" s="16">
        <v>70</v>
      </c>
      <c r="M16" s="16">
        <v>82</v>
      </c>
      <c r="N16" s="38">
        <f t="shared" si="3"/>
        <v>0.17142857142857143</v>
      </c>
      <c r="O16" s="39">
        <v>817</v>
      </c>
      <c r="P16" s="39">
        <v>712</v>
      </c>
      <c r="Q16" s="40">
        <f t="shared" si="4"/>
        <v>-0.12851897184822522</v>
      </c>
    </row>
    <row r="17" spans="1:17" ht="15">
      <c r="A17" s="2">
        <f t="shared" si="5"/>
        <v>12</v>
      </c>
      <c r="B17" s="27" t="s">
        <v>12</v>
      </c>
      <c r="C17" s="39">
        <v>182</v>
      </c>
      <c r="D17" s="39">
        <v>197</v>
      </c>
      <c r="E17" s="40">
        <f t="shared" si="0"/>
        <v>0.08241758241758242</v>
      </c>
      <c r="F17" s="16">
        <v>238</v>
      </c>
      <c r="G17" s="16">
        <v>236</v>
      </c>
      <c r="H17" s="15">
        <f t="shared" si="1"/>
        <v>-0.008403361344537815</v>
      </c>
      <c r="I17" s="39">
        <v>131</v>
      </c>
      <c r="J17" s="39">
        <v>159</v>
      </c>
      <c r="K17" s="40">
        <f t="shared" si="2"/>
        <v>0.21374045801526717</v>
      </c>
      <c r="L17" s="16">
        <v>29</v>
      </c>
      <c r="M17" s="16">
        <v>40</v>
      </c>
      <c r="N17" s="38">
        <f t="shared" si="3"/>
        <v>0.3793103448275862</v>
      </c>
      <c r="O17" s="39">
        <v>598</v>
      </c>
      <c r="P17" s="39">
        <v>649</v>
      </c>
      <c r="Q17" s="40">
        <f t="shared" si="4"/>
        <v>0.08528428093645485</v>
      </c>
    </row>
    <row r="18" spans="1:17" ht="15">
      <c r="A18" s="2">
        <f t="shared" si="5"/>
        <v>13</v>
      </c>
      <c r="B18" s="27" t="s">
        <v>13</v>
      </c>
      <c r="C18" s="39">
        <v>895</v>
      </c>
      <c r="D18" s="39">
        <v>747</v>
      </c>
      <c r="E18" s="40">
        <f t="shared" si="0"/>
        <v>-0.1653631284916201</v>
      </c>
      <c r="F18" s="16">
        <v>1006</v>
      </c>
      <c r="G18" s="16">
        <v>996</v>
      </c>
      <c r="H18" s="15">
        <f t="shared" si="1"/>
        <v>-0.009940357852882704</v>
      </c>
      <c r="I18" s="39">
        <v>455</v>
      </c>
      <c r="J18" s="39">
        <v>473</v>
      </c>
      <c r="K18" s="38">
        <f t="shared" si="2"/>
        <v>0.03956043956043956</v>
      </c>
      <c r="L18" s="16">
        <v>258</v>
      </c>
      <c r="M18" s="16">
        <v>306</v>
      </c>
      <c r="N18" s="38">
        <f t="shared" si="3"/>
        <v>0.18604651162790697</v>
      </c>
      <c r="O18" s="39">
        <v>2810</v>
      </c>
      <c r="P18" s="39">
        <v>2690</v>
      </c>
      <c r="Q18" s="40">
        <f t="shared" si="4"/>
        <v>-0.042704626334519574</v>
      </c>
    </row>
    <row r="19" spans="1:17" ht="15">
      <c r="A19" s="2">
        <f t="shared" si="5"/>
        <v>14</v>
      </c>
      <c r="B19" s="28" t="s">
        <v>14</v>
      </c>
      <c r="C19" s="39">
        <v>250</v>
      </c>
      <c r="D19" s="39">
        <v>252</v>
      </c>
      <c r="E19" s="40">
        <f t="shared" si="0"/>
        <v>0.008</v>
      </c>
      <c r="F19" s="16">
        <v>437</v>
      </c>
      <c r="G19" s="16">
        <v>421</v>
      </c>
      <c r="H19" s="15">
        <f t="shared" si="1"/>
        <v>-0.036613272311212815</v>
      </c>
      <c r="I19" s="39">
        <v>110</v>
      </c>
      <c r="J19" s="39">
        <v>134</v>
      </c>
      <c r="K19" s="40">
        <f t="shared" si="2"/>
        <v>0.21818181818181817</v>
      </c>
      <c r="L19" s="16">
        <v>80</v>
      </c>
      <c r="M19" s="16">
        <v>79</v>
      </c>
      <c r="N19" s="38">
        <f t="shared" si="3"/>
        <v>-0.0125</v>
      </c>
      <c r="O19" s="39">
        <v>916</v>
      </c>
      <c r="P19" s="39">
        <v>922</v>
      </c>
      <c r="Q19" s="38">
        <f t="shared" si="4"/>
        <v>0.006550218340611353</v>
      </c>
    </row>
    <row r="20" spans="1:17" ht="15">
      <c r="A20" s="2">
        <f t="shared" si="5"/>
        <v>15</v>
      </c>
      <c r="B20" s="27" t="s">
        <v>15</v>
      </c>
      <c r="C20" s="39">
        <v>72</v>
      </c>
      <c r="D20" s="39">
        <v>59</v>
      </c>
      <c r="E20" s="40">
        <f t="shared" si="0"/>
        <v>-0.18055555555555555</v>
      </c>
      <c r="F20" s="16">
        <v>180</v>
      </c>
      <c r="G20" s="16">
        <v>160</v>
      </c>
      <c r="H20" s="15">
        <f t="shared" si="1"/>
        <v>-0.1111111111111111</v>
      </c>
      <c r="I20" s="39">
        <v>29</v>
      </c>
      <c r="J20" s="39">
        <v>30</v>
      </c>
      <c r="K20" s="40">
        <f t="shared" si="2"/>
        <v>0.034482758620689655</v>
      </c>
      <c r="L20" s="16">
        <v>37</v>
      </c>
      <c r="M20" s="16">
        <v>26</v>
      </c>
      <c r="N20" s="38">
        <f t="shared" si="3"/>
        <v>-0.2972972972972973</v>
      </c>
      <c r="O20" s="39">
        <v>345</v>
      </c>
      <c r="P20" s="39">
        <v>298</v>
      </c>
      <c r="Q20" s="38">
        <f t="shared" si="4"/>
        <v>-0.13623188405797101</v>
      </c>
    </row>
    <row r="21" spans="1:17" ht="15">
      <c r="A21" s="2">
        <f t="shared" si="5"/>
        <v>16</v>
      </c>
      <c r="B21" s="27" t="s">
        <v>16</v>
      </c>
      <c r="C21" s="39">
        <v>269</v>
      </c>
      <c r="D21" s="39">
        <v>260</v>
      </c>
      <c r="E21" s="40">
        <f t="shared" si="0"/>
        <v>-0.03345724907063197</v>
      </c>
      <c r="F21" s="16">
        <v>374</v>
      </c>
      <c r="G21" s="16">
        <v>360</v>
      </c>
      <c r="H21" s="15">
        <f t="shared" si="1"/>
        <v>-0.0374331550802139</v>
      </c>
      <c r="I21" s="39">
        <v>133</v>
      </c>
      <c r="J21" s="39">
        <v>124</v>
      </c>
      <c r="K21" s="40">
        <f t="shared" si="2"/>
        <v>-0.06766917293233082</v>
      </c>
      <c r="L21" s="16">
        <v>84</v>
      </c>
      <c r="M21" s="16">
        <v>86</v>
      </c>
      <c r="N21" s="38">
        <f t="shared" si="3"/>
        <v>0.023809523809523808</v>
      </c>
      <c r="O21" s="39">
        <v>928</v>
      </c>
      <c r="P21" s="39">
        <v>883</v>
      </c>
      <c r="Q21" s="38">
        <f t="shared" si="4"/>
        <v>-0.04849137931034483</v>
      </c>
    </row>
    <row r="22" spans="1:17" ht="15">
      <c r="A22" s="2">
        <f t="shared" si="5"/>
        <v>17</v>
      </c>
      <c r="B22" s="28" t="s">
        <v>17</v>
      </c>
      <c r="C22" s="39">
        <v>123</v>
      </c>
      <c r="D22" s="39">
        <v>90</v>
      </c>
      <c r="E22" s="40">
        <f t="shared" si="0"/>
        <v>-0.2682926829268293</v>
      </c>
      <c r="F22" s="16">
        <v>229</v>
      </c>
      <c r="G22" s="16">
        <v>231</v>
      </c>
      <c r="H22" s="15">
        <f t="shared" si="1"/>
        <v>0.008733624454148471</v>
      </c>
      <c r="I22" s="39">
        <v>43</v>
      </c>
      <c r="J22" s="39">
        <v>65</v>
      </c>
      <c r="K22" s="38">
        <f t="shared" si="2"/>
        <v>0.5116279069767442</v>
      </c>
      <c r="L22" s="16">
        <v>27</v>
      </c>
      <c r="M22" s="16">
        <v>30</v>
      </c>
      <c r="N22" s="38">
        <f t="shared" si="3"/>
        <v>0.1111111111111111</v>
      </c>
      <c r="O22" s="39">
        <v>434</v>
      </c>
      <c r="P22" s="39">
        <v>431</v>
      </c>
      <c r="Q22" s="38">
        <f t="shared" si="4"/>
        <v>-0.0069124423963133645</v>
      </c>
    </row>
    <row r="23" spans="1:17" ht="15">
      <c r="A23" s="2">
        <f t="shared" si="5"/>
        <v>18</v>
      </c>
      <c r="B23" s="48" t="s">
        <v>18</v>
      </c>
      <c r="C23" s="43">
        <v>768</v>
      </c>
      <c r="D23" s="43">
        <v>653</v>
      </c>
      <c r="E23" s="40">
        <f t="shared" si="0"/>
        <v>-0.14973958333333334</v>
      </c>
      <c r="F23" s="43">
        <v>551</v>
      </c>
      <c r="G23" s="43">
        <v>590</v>
      </c>
      <c r="H23" s="15">
        <f t="shared" si="1"/>
        <v>0.07078039927404718</v>
      </c>
      <c r="I23" s="39">
        <v>423</v>
      </c>
      <c r="J23" s="39">
        <v>385</v>
      </c>
      <c r="K23" s="40">
        <f t="shared" si="2"/>
        <v>-0.08983451536643026</v>
      </c>
      <c r="L23" s="16">
        <v>219</v>
      </c>
      <c r="M23" s="16">
        <v>219</v>
      </c>
      <c r="N23" s="38">
        <f t="shared" si="3"/>
        <v>0</v>
      </c>
      <c r="O23" s="39">
        <v>2076</v>
      </c>
      <c r="P23" s="39">
        <v>1954</v>
      </c>
      <c r="Q23" s="38">
        <f t="shared" si="4"/>
        <v>-0.05876685934489403</v>
      </c>
    </row>
    <row r="24" spans="1:17" ht="15">
      <c r="A24" s="2">
        <f t="shared" si="5"/>
        <v>19</v>
      </c>
      <c r="B24" s="27" t="s">
        <v>19</v>
      </c>
      <c r="C24" s="39">
        <v>373</v>
      </c>
      <c r="D24" s="39">
        <v>294</v>
      </c>
      <c r="E24" s="40">
        <f t="shared" si="0"/>
        <v>-0.21179624664879357</v>
      </c>
      <c r="F24" s="16">
        <v>567</v>
      </c>
      <c r="G24" s="16">
        <v>512</v>
      </c>
      <c r="H24" s="15">
        <f t="shared" si="1"/>
        <v>-0.09700176366843033</v>
      </c>
      <c r="I24" s="39">
        <v>178</v>
      </c>
      <c r="J24" s="39">
        <v>207</v>
      </c>
      <c r="K24" s="40">
        <f t="shared" si="2"/>
        <v>0.16292134831460675</v>
      </c>
      <c r="L24" s="16">
        <v>142</v>
      </c>
      <c r="M24" s="16">
        <v>126</v>
      </c>
      <c r="N24" s="38">
        <f t="shared" si="3"/>
        <v>-0.11267605633802817</v>
      </c>
      <c r="O24" s="39">
        <v>1342</v>
      </c>
      <c r="P24" s="39">
        <v>1201</v>
      </c>
      <c r="Q24" s="38">
        <f t="shared" si="4"/>
        <v>-0.10506706408345752</v>
      </c>
    </row>
    <row r="25" spans="1:17" ht="15">
      <c r="A25" s="2">
        <f t="shared" si="5"/>
        <v>20</v>
      </c>
      <c r="B25" s="27" t="s">
        <v>20</v>
      </c>
      <c r="C25" s="39">
        <v>1084</v>
      </c>
      <c r="D25" s="39">
        <v>863</v>
      </c>
      <c r="E25" s="40">
        <f t="shared" si="0"/>
        <v>-0.20387453874538744</v>
      </c>
      <c r="F25" s="16">
        <v>1535</v>
      </c>
      <c r="G25" s="16">
        <v>1529</v>
      </c>
      <c r="H25" s="15">
        <f t="shared" si="1"/>
        <v>-0.003908794788273616</v>
      </c>
      <c r="I25" s="39">
        <v>629</v>
      </c>
      <c r="J25" s="39">
        <v>643</v>
      </c>
      <c r="K25" s="40">
        <f t="shared" si="2"/>
        <v>0.022257551669316374</v>
      </c>
      <c r="L25" s="16">
        <v>368</v>
      </c>
      <c r="M25" s="16">
        <v>378</v>
      </c>
      <c r="N25" s="38">
        <f t="shared" si="3"/>
        <v>0.02717391304347826</v>
      </c>
      <c r="O25" s="39">
        <v>3863</v>
      </c>
      <c r="P25" s="39">
        <v>3636</v>
      </c>
      <c r="Q25" s="38">
        <f t="shared" si="4"/>
        <v>-0.058762619725601865</v>
      </c>
    </row>
    <row r="26" spans="1:17" ht="15">
      <c r="A26" s="2">
        <f t="shared" si="5"/>
        <v>21</v>
      </c>
      <c r="B26" s="27" t="s">
        <v>21</v>
      </c>
      <c r="C26" s="39">
        <v>53</v>
      </c>
      <c r="D26" s="39">
        <v>46</v>
      </c>
      <c r="E26" s="40">
        <f t="shared" si="0"/>
        <v>-0.1320754716981132</v>
      </c>
      <c r="F26" s="16">
        <v>178</v>
      </c>
      <c r="G26" s="16">
        <v>155</v>
      </c>
      <c r="H26" s="15">
        <f t="shared" si="1"/>
        <v>-0.12921348314606743</v>
      </c>
      <c r="I26" s="39">
        <v>22</v>
      </c>
      <c r="J26" s="39">
        <v>39</v>
      </c>
      <c r="K26" s="38">
        <f t="shared" si="2"/>
        <v>0.7727272727272727</v>
      </c>
      <c r="L26" s="16">
        <v>16</v>
      </c>
      <c r="M26" s="16">
        <v>20</v>
      </c>
      <c r="N26" s="38">
        <f t="shared" si="3"/>
        <v>0.25</v>
      </c>
      <c r="O26" s="39">
        <v>276</v>
      </c>
      <c r="P26" s="39">
        <v>265</v>
      </c>
      <c r="Q26" s="38">
        <f t="shared" si="4"/>
        <v>-0.03985507246376811</v>
      </c>
    </row>
    <row r="27" spans="1:17" ht="15">
      <c r="A27" s="2">
        <f t="shared" si="5"/>
        <v>22</v>
      </c>
      <c r="B27" s="27" t="s">
        <v>22</v>
      </c>
      <c r="C27" s="39">
        <v>61</v>
      </c>
      <c r="D27" s="39">
        <v>51</v>
      </c>
      <c r="E27" s="40">
        <f t="shared" si="0"/>
        <v>-0.16393442622950818</v>
      </c>
      <c r="F27" s="16">
        <v>167</v>
      </c>
      <c r="G27" s="16">
        <v>171</v>
      </c>
      <c r="H27" s="15">
        <f t="shared" si="1"/>
        <v>0.023952095808383235</v>
      </c>
      <c r="I27" s="39">
        <v>41</v>
      </c>
      <c r="J27" s="39">
        <v>32</v>
      </c>
      <c r="K27" s="40">
        <f t="shared" si="2"/>
        <v>-0.21951219512195122</v>
      </c>
      <c r="L27" s="16">
        <v>24</v>
      </c>
      <c r="M27" s="16">
        <v>25</v>
      </c>
      <c r="N27" s="38">
        <f t="shared" si="3"/>
        <v>0.041666666666666664</v>
      </c>
      <c r="O27" s="39">
        <v>310</v>
      </c>
      <c r="P27" s="39">
        <v>293</v>
      </c>
      <c r="Q27" s="38">
        <f t="shared" si="4"/>
        <v>-0.054838709677419356</v>
      </c>
    </row>
    <row r="28" spans="1:17" ht="15">
      <c r="A28" s="2">
        <f t="shared" si="5"/>
        <v>23</v>
      </c>
      <c r="B28" s="27" t="s">
        <v>23</v>
      </c>
      <c r="C28" s="39">
        <v>398</v>
      </c>
      <c r="D28" s="39">
        <v>327</v>
      </c>
      <c r="E28" s="40">
        <f t="shared" si="0"/>
        <v>-0.17839195979899497</v>
      </c>
      <c r="F28" s="43">
        <v>397</v>
      </c>
      <c r="G28" s="43">
        <v>419</v>
      </c>
      <c r="H28" s="15">
        <f t="shared" si="1"/>
        <v>0.055415617128463476</v>
      </c>
      <c r="I28" s="39">
        <v>202</v>
      </c>
      <c r="J28" s="39">
        <v>223</v>
      </c>
      <c r="K28" s="40">
        <f t="shared" si="2"/>
        <v>0.10396039603960396</v>
      </c>
      <c r="L28" s="16">
        <v>58</v>
      </c>
      <c r="M28" s="16">
        <v>66</v>
      </c>
      <c r="N28" s="38">
        <f t="shared" si="3"/>
        <v>0.13793103448275862</v>
      </c>
      <c r="O28" s="39">
        <v>1093</v>
      </c>
      <c r="P28" s="39">
        <v>1077</v>
      </c>
      <c r="Q28" s="38">
        <f t="shared" si="4"/>
        <v>-0.01463860933211345</v>
      </c>
    </row>
    <row r="29" spans="1:17" ht="15">
      <c r="A29" s="2">
        <f t="shared" si="5"/>
        <v>24</v>
      </c>
      <c r="B29" s="27" t="s">
        <v>24</v>
      </c>
      <c r="C29" s="39">
        <v>217</v>
      </c>
      <c r="D29" s="39">
        <v>181</v>
      </c>
      <c r="E29" s="40">
        <f t="shared" si="0"/>
        <v>-0.16589861751152074</v>
      </c>
      <c r="F29" s="16">
        <v>296</v>
      </c>
      <c r="G29" s="16">
        <v>282</v>
      </c>
      <c r="H29" s="15">
        <f t="shared" si="1"/>
        <v>-0.0472972972972973</v>
      </c>
      <c r="I29" s="39">
        <v>91</v>
      </c>
      <c r="J29" s="39">
        <v>74</v>
      </c>
      <c r="K29" s="40">
        <f t="shared" si="2"/>
        <v>-0.18681318681318682</v>
      </c>
      <c r="L29" s="16">
        <v>68</v>
      </c>
      <c r="M29" s="16">
        <v>63</v>
      </c>
      <c r="N29" s="38">
        <f t="shared" si="3"/>
        <v>-0.07352941176470588</v>
      </c>
      <c r="O29" s="39">
        <v>739</v>
      </c>
      <c r="P29" s="39">
        <v>659</v>
      </c>
      <c r="Q29" s="38">
        <f t="shared" si="4"/>
        <v>-0.10825439783491204</v>
      </c>
    </row>
    <row r="30" spans="1:17" ht="15">
      <c r="A30" s="2">
        <f t="shared" si="5"/>
        <v>25</v>
      </c>
      <c r="B30" s="28" t="s">
        <v>25</v>
      </c>
      <c r="C30" s="39">
        <v>654</v>
      </c>
      <c r="D30" s="39">
        <v>551</v>
      </c>
      <c r="E30" s="40">
        <f t="shared" si="0"/>
        <v>-0.15749235474006115</v>
      </c>
      <c r="F30" s="16">
        <v>829</v>
      </c>
      <c r="G30" s="16">
        <v>793</v>
      </c>
      <c r="H30" s="15">
        <f t="shared" si="1"/>
        <v>-0.04342581423401689</v>
      </c>
      <c r="I30" s="39">
        <v>357</v>
      </c>
      <c r="J30" s="39">
        <v>351</v>
      </c>
      <c r="K30" s="38">
        <f t="shared" si="2"/>
        <v>-0.01680672268907563</v>
      </c>
      <c r="L30" s="16">
        <v>195</v>
      </c>
      <c r="M30" s="16">
        <v>209</v>
      </c>
      <c r="N30" s="38">
        <f t="shared" si="3"/>
        <v>0.07179487179487179</v>
      </c>
      <c r="O30" s="39">
        <v>2139</v>
      </c>
      <c r="P30" s="39">
        <v>1987</v>
      </c>
      <c r="Q30" s="38">
        <f t="shared" si="4"/>
        <v>-0.07106124357176251</v>
      </c>
    </row>
    <row r="31" spans="1:17" ht="15">
      <c r="A31" s="2">
        <f t="shared" si="5"/>
        <v>26</v>
      </c>
      <c r="B31" s="28" t="s">
        <v>26</v>
      </c>
      <c r="C31" s="39">
        <v>227</v>
      </c>
      <c r="D31" s="39">
        <v>241</v>
      </c>
      <c r="E31" s="40">
        <f t="shared" si="0"/>
        <v>0.06167400881057269</v>
      </c>
      <c r="F31" s="16">
        <v>428</v>
      </c>
      <c r="G31" s="16">
        <v>407</v>
      </c>
      <c r="H31" s="15">
        <f t="shared" si="1"/>
        <v>-0.04906542056074766</v>
      </c>
      <c r="I31" s="39">
        <v>147</v>
      </c>
      <c r="J31" s="39">
        <v>158</v>
      </c>
      <c r="K31" s="40">
        <f t="shared" si="2"/>
        <v>0.07482993197278912</v>
      </c>
      <c r="L31" s="16">
        <v>60</v>
      </c>
      <c r="M31" s="16">
        <v>68</v>
      </c>
      <c r="N31" s="38">
        <f t="shared" si="3"/>
        <v>0.13333333333333333</v>
      </c>
      <c r="O31" s="39">
        <v>899</v>
      </c>
      <c r="P31" s="39">
        <v>916</v>
      </c>
      <c r="Q31" s="38">
        <f t="shared" si="4"/>
        <v>0.018909899888765295</v>
      </c>
    </row>
    <row r="32" spans="1:17" ht="15">
      <c r="A32" s="2">
        <f t="shared" si="5"/>
        <v>27</v>
      </c>
      <c r="B32" s="27" t="s">
        <v>27</v>
      </c>
      <c r="C32" s="39">
        <v>221</v>
      </c>
      <c r="D32" s="39">
        <v>179</v>
      </c>
      <c r="E32" s="40">
        <f t="shared" si="0"/>
        <v>-0.19004524886877827</v>
      </c>
      <c r="F32" s="16">
        <v>241</v>
      </c>
      <c r="G32" s="16">
        <v>229</v>
      </c>
      <c r="H32" s="15">
        <f t="shared" si="1"/>
        <v>-0.04979253112033195</v>
      </c>
      <c r="I32" s="39">
        <v>100</v>
      </c>
      <c r="J32" s="39">
        <v>135</v>
      </c>
      <c r="K32" s="40">
        <f t="shared" si="2"/>
        <v>0.35</v>
      </c>
      <c r="L32" s="16">
        <v>81</v>
      </c>
      <c r="M32" s="16">
        <v>70</v>
      </c>
      <c r="N32" s="38">
        <f t="shared" si="3"/>
        <v>-0.13580246913580246</v>
      </c>
      <c r="O32" s="39">
        <v>708</v>
      </c>
      <c r="P32" s="39">
        <v>667</v>
      </c>
      <c r="Q32" s="38">
        <f t="shared" si="4"/>
        <v>-0.05790960451977401</v>
      </c>
    </row>
    <row r="33" spans="1:17" ht="15">
      <c r="A33" s="2">
        <f t="shared" si="5"/>
        <v>28</v>
      </c>
      <c r="B33" s="27" t="s">
        <v>28</v>
      </c>
      <c r="C33" s="39">
        <v>183</v>
      </c>
      <c r="D33" s="39">
        <v>132</v>
      </c>
      <c r="E33" s="40">
        <f t="shared" si="0"/>
        <v>-0.2786885245901639</v>
      </c>
      <c r="F33" s="16">
        <v>260</v>
      </c>
      <c r="G33" s="16">
        <v>266</v>
      </c>
      <c r="H33" s="15">
        <f t="shared" si="1"/>
        <v>0.023076923076923078</v>
      </c>
      <c r="I33" s="39">
        <v>83</v>
      </c>
      <c r="J33" s="39">
        <v>79</v>
      </c>
      <c r="K33" s="40">
        <f t="shared" si="2"/>
        <v>-0.04819277108433735</v>
      </c>
      <c r="L33" s="16">
        <v>68</v>
      </c>
      <c r="M33" s="16">
        <v>59</v>
      </c>
      <c r="N33" s="38">
        <f t="shared" si="3"/>
        <v>-0.1323529411764706</v>
      </c>
      <c r="O33" s="39">
        <v>639</v>
      </c>
      <c r="P33" s="39">
        <v>574</v>
      </c>
      <c r="Q33" s="38">
        <f t="shared" si="4"/>
        <v>-0.10172143974960876</v>
      </c>
    </row>
    <row r="34" spans="1:17" ht="15">
      <c r="A34" s="2">
        <f t="shared" si="5"/>
        <v>29</v>
      </c>
      <c r="B34" s="27" t="s">
        <v>29</v>
      </c>
      <c r="C34" s="39">
        <v>136</v>
      </c>
      <c r="D34" s="39">
        <v>103</v>
      </c>
      <c r="E34" s="40">
        <f t="shared" si="0"/>
        <v>-0.2426470588235294</v>
      </c>
      <c r="F34" s="16">
        <v>208</v>
      </c>
      <c r="G34" s="16">
        <v>233</v>
      </c>
      <c r="H34" s="15">
        <f t="shared" si="1"/>
        <v>0.1201923076923077</v>
      </c>
      <c r="I34" s="39">
        <v>94</v>
      </c>
      <c r="J34" s="39">
        <v>95</v>
      </c>
      <c r="K34" s="38">
        <f t="shared" si="2"/>
        <v>0.010638297872340425</v>
      </c>
      <c r="L34" s="16">
        <v>27</v>
      </c>
      <c r="M34" s="16">
        <v>36</v>
      </c>
      <c r="N34" s="38">
        <f t="shared" si="3"/>
        <v>0.3333333333333333</v>
      </c>
      <c r="O34" s="39">
        <v>483</v>
      </c>
      <c r="P34" s="39">
        <v>485</v>
      </c>
      <c r="Q34" s="38">
        <f t="shared" si="4"/>
        <v>0.004140786749482402</v>
      </c>
    </row>
    <row r="35" spans="1:17" ht="15">
      <c r="A35" s="2">
        <f t="shared" si="5"/>
        <v>30</v>
      </c>
      <c r="B35" s="49" t="s">
        <v>30</v>
      </c>
      <c r="C35" s="43">
        <v>2561</v>
      </c>
      <c r="D35" s="43">
        <v>2100</v>
      </c>
      <c r="E35" s="40">
        <f t="shared" si="0"/>
        <v>-0.18000780944943381</v>
      </c>
      <c r="F35" s="43">
        <v>1733</v>
      </c>
      <c r="G35" s="43">
        <v>1717</v>
      </c>
      <c r="H35" s="15">
        <f t="shared" si="1"/>
        <v>-0.009232544720138488</v>
      </c>
      <c r="I35" s="39">
        <v>1178</v>
      </c>
      <c r="J35" s="39">
        <v>1279</v>
      </c>
      <c r="K35" s="40">
        <f t="shared" si="2"/>
        <v>0.08573853989813243</v>
      </c>
      <c r="L35" s="16">
        <v>733</v>
      </c>
      <c r="M35" s="16">
        <v>792</v>
      </c>
      <c r="N35" s="38">
        <f t="shared" si="3"/>
        <v>0.08049113233287858</v>
      </c>
      <c r="O35" s="39">
        <v>6542</v>
      </c>
      <c r="P35" s="39">
        <v>6226</v>
      </c>
      <c r="Q35" s="38">
        <f t="shared" si="4"/>
        <v>-0.04830327117089575</v>
      </c>
    </row>
    <row r="36" spans="1:17" ht="15">
      <c r="A36" s="2">
        <f t="shared" si="5"/>
        <v>31</v>
      </c>
      <c r="B36" s="28" t="s">
        <v>31</v>
      </c>
      <c r="C36" s="39">
        <v>75</v>
      </c>
      <c r="D36" s="39">
        <v>47</v>
      </c>
      <c r="E36" s="40">
        <f t="shared" si="0"/>
        <v>-0.37333333333333335</v>
      </c>
      <c r="F36" s="16">
        <v>164</v>
      </c>
      <c r="G36" s="16">
        <v>142</v>
      </c>
      <c r="H36" s="15">
        <f t="shared" si="1"/>
        <v>-0.13414634146341464</v>
      </c>
      <c r="I36" s="39">
        <v>27</v>
      </c>
      <c r="J36" s="39">
        <v>57</v>
      </c>
      <c r="K36" s="40">
        <f t="shared" si="2"/>
        <v>1.1111111111111112</v>
      </c>
      <c r="L36" s="16">
        <v>22</v>
      </c>
      <c r="M36" s="16">
        <v>17</v>
      </c>
      <c r="N36" s="38">
        <f t="shared" si="3"/>
        <v>-0.22727272727272727</v>
      </c>
      <c r="O36" s="39">
        <v>303</v>
      </c>
      <c r="P36" s="39">
        <v>282</v>
      </c>
      <c r="Q36" s="38">
        <f t="shared" si="4"/>
        <v>-0.06930693069306931</v>
      </c>
    </row>
    <row r="37" spans="1:17" s="1" customFormat="1" ht="15">
      <c r="A37" s="3">
        <v>32</v>
      </c>
      <c r="B37" s="29" t="s">
        <v>32</v>
      </c>
      <c r="C37" s="39">
        <v>386</v>
      </c>
      <c r="D37" s="39">
        <v>327</v>
      </c>
      <c r="E37" s="40">
        <f t="shared" si="0"/>
        <v>-0.15284974093264247</v>
      </c>
      <c r="F37" s="16">
        <v>469</v>
      </c>
      <c r="G37" s="16">
        <v>494</v>
      </c>
      <c r="H37" s="15">
        <f t="shared" si="1"/>
        <v>0.053304904051172705</v>
      </c>
      <c r="I37" s="39">
        <v>185</v>
      </c>
      <c r="J37" s="39">
        <v>203</v>
      </c>
      <c r="K37" s="40">
        <f t="shared" si="2"/>
        <v>0.0972972972972973</v>
      </c>
      <c r="L37" s="16">
        <v>104</v>
      </c>
      <c r="M37" s="16">
        <v>115</v>
      </c>
      <c r="N37" s="38">
        <f t="shared" si="3"/>
        <v>0.10576923076923077</v>
      </c>
      <c r="O37" s="39">
        <v>1221</v>
      </c>
      <c r="P37" s="39">
        <v>1202</v>
      </c>
      <c r="Q37" s="38">
        <f t="shared" si="4"/>
        <v>-0.015561015561015561</v>
      </c>
    </row>
    <row r="38" spans="1:17" ht="15">
      <c r="A38" s="2">
        <v>33</v>
      </c>
      <c r="B38" s="27" t="s">
        <v>33</v>
      </c>
      <c r="C38" s="39">
        <v>148</v>
      </c>
      <c r="D38" s="39">
        <v>104</v>
      </c>
      <c r="E38" s="40">
        <f t="shared" si="0"/>
        <v>-0.2972972972972973</v>
      </c>
      <c r="F38" s="16">
        <v>230</v>
      </c>
      <c r="G38" s="16">
        <v>261</v>
      </c>
      <c r="H38" s="15">
        <f t="shared" si="1"/>
        <v>0.13478260869565217</v>
      </c>
      <c r="I38" s="39">
        <v>114</v>
      </c>
      <c r="J38" s="39">
        <v>106</v>
      </c>
      <c r="K38" s="38">
        <f t="shared" si="2"/>
        <v>-0.07017543859649122</v>
      </c>
      <c r="L38" s="16">
        <v>45</v>
      </c>
      <c r="M38" s="16">
        <v>50</v>
      </c>
      <c r="N38" s="38">
        <f t="shared" si="3"/>
        <v>0.1111111111111111</v>
      </c>
      <c r="O38" s="39">
        <v>580</v>
      </c>
      <c r="P38" s="39">
        <v>566</v>
      </c>
      <c r="Q38" s="38">
        <f t="shared" si="4"/>
        <v>-0.02413793103448276</v>
      </c>
    </row>
    <row r="39" spans="1:17" ht="15">
      <c r="A39" s="2">
        <v>34</v>
      </c>
      <c r="B39" s="27" t="s">
        <v>34</v>
      </c>
      <c r="C39" s="39">
        <v>104</v>
      </c>
      <c r="D39" s="39">
        <v>41</v>
      </c>
      <c r="E39" s="40">
        <f t="shared" si="0"/>
        <v>-0.6057692307692307</v>
      </c>
      <c r="F39" s="16">
        <v>275</v>
      </c>
      <c r="G39" s="16">
        <v>273</v>
      </c>
      <c r="H39" s="15">
        <f t="shared" si="1"/>
        <v>-0.007272727272727273</v>
      </c>
      <c r="I39" s="39">
        <v>68</v>
      </c>
      <c r="J39" s="39">
        <v>61</v>
      </c>
      <c r="K39" s="40">
        <f t="shared" si="2"/>
        <v>-0.10294117647058823</v>
      </c>
      <c r="L39" s="16">
        <v>36</v>
      </c>
      <c r="M39" s="16">
        <v>35</v>
      </c>
      <c r="N39" s="38">
        <f t="shared" si="3"/>
        <v>-0.027777777777777776</v>
      </c>
      <c r="O39" s="39">
        <v>505</v>
      </c>
      <c r="P39" s="39">
        <v>417</v>
      </c>
      <c r="Q39" s="40">
        <f t="shared" si="4"/>
        <v>-0.17425742574257425</v>
      </c>
    </row>
    <row r="40" spans="1:17" ht="15">
      <c r="A40" s="2">
        <v>35</v>
      </c>
      <c r="B40" s="27" t="s">
        <v>35</v>
      </c>
      <c r="C40" s="39">
        <v>264</v>
      </c>
      <c r="D40" s="39">
        <v>213</v>
      </c>
      <c r="E40" s="40">
        <f t="shared" si="0"/>
        <v>-0.19318181818181818</v>
      </c>
      <c r="F40" s="16">
        <v>268</v>
      </c>
      <c r="G40" s="16">
        <v>237</v>
      </c>
      <c r="H40" s="15">
        <f t="shared" si="1"/>
        <v>-0.11567164179104478</v>
      </c>
      <c r="I40" s="39">
        <v>108</v>
      </c>
      <c r="J40" s="39">
        <v>119</v>
      </c>
      <c r="K40" s="40">
        <f t="shared" si="2"/>
        <v>0.10185185185185185</v>
      </c>
      <c r="L40" s="16">
        <v>40</v>
      </c>
      <c r="M40" s="16">
        <v>37</v>
      </c>
      <c r="N40" s="38">
        <f t="shared" si="3"/>
        <v>-0.075</v>
      </c>
      <c r="O40" s="39">
        <v>718</v>
      </c>
      <c r="P40" s="39">
        <v>634</v>
      </c>
      <c r="Q40" s="40">
        <f t="shared" si="4"/>
        <v>-0.116991643454039</v>
      </c>
    </row>
    <row r="41" spans="1:17" ht="15">
      <c r="A41" s="2">
        <f aca="true" t="shared" si="6" ref="A41:A48">A40+1</f>
        <v>36</v>
      </c>
      <c r="B41" s="27" t="s">
        <v>36</v>
      </c>
      <c r="C41" s="39">
        <v>238</v>
      </c>
      <c r="D41" s="39">
        <v>192</v>
      </c>
      <c r="E41" s="40">
        <f t="shared" si="0"/>
        <v>-0.19327731092436976</v>
      </c>
      <c r="F41" s="16">
        <v>335</v>
      </c>
      <c r="G41" s="16">
        <v>332</v>
      </c>
      <c r="H41" s="15">
        <f t="shared" si="1"/>
        <v>-0.008955223880597015</v>
      </c>
      <c r="I41" s="39">
        <v>119</v>
      </c>
      <c r="J41" s="39">
        <v>85</v>
      </c>
      <c r="K41" s="40">
        <f t="shared" si="2"/>
        <v>-0.2857142857142857</v>
      </c>
      <c r="L41" s="16">
        <v>71</v>
      </c>
      <c r="M41" s="16">
        <v>59</v>
      </c>
      <c r="N41" s="38">
        <f t="shared" si="3"/>
        <v>-0.16901408450704225</v>
      </c>
      <c r="O41" s="39">
        <v>798</v>
      </c>
      <c r="P41" s="39">
        <v>691</v>
      </c>
      <c r="Q41" s="40">
        <f t="shared" si="4"/>
        <v>-0.13408521303258145</v>
      </c>
    </row>
    <row r="42" spans="1:17" ht="15">
      <c r="A42" s="2">
        <f t="shared" si="6"/>
        <v>37</v>
      </c>
      <c r="B42" s="28" t="s">
        <v>37</v>
      </c>
      <c r="C42" s="39">
        <v>82</v>
      </c>
      <c r="D42" s="39">
        <v>72</v>
      </c>
      <c r="E42" s="40">
        <f t="shared" si="0"/>
        <v>-0.12195121951219512</v>
      </c>
      <c r="F42" s="16">
        <v>219</v>
      </c>
      <c r="G42" s="16">
        <v>197</v>
      </c>
      <c r="H42" s="15">
        <f t="shared" si="1"/>
        <v>-0.1004566210045662</v>
      </c>
      <c r="I42" s="39">
        <v>59</v>
      </c>
      <c r="J42" s="39">
        <v>68</v>
      </c>
      <c r="K42" s="38">
        <f t="shared" si="2"/>
        <v>0.15254237288135594</v>
      </c>
      <c r="L42" s="16">
        <v>40</v>
      </c>
      <c r="M42" s="16">
        <v>30</v>
      </c>
      <c r="N42" s="38">
        <f t="shared" si="3"/>
        <v>-0.25</v>
      </c>
      <c r="O42" s="39">
        <v>427</v>
      </c>
      <c r="P42" s="39">
        <v>386</v>
      </c>
      <c r="Q42" s="40">
        <f t="shared" si="4"/>
        <v>-0.09601873536299765</v>
      </c>
    </row>
    <row r="43" spans="1:17" ht="15">
      <c r="A43" s="2">
        <f t="shared" si="6"/>
        <v>38</v>
      </c>
      <c r="B43" s="27" t="s">
        <v>38</v>
      </c>
      <c r="C43" s="39">
        <v>137</v>
      </c>
      <c r="D43" s="39">
        <v>105</v>
      </c>
      <c r="E43" s="40">
        <f t="shared" si="0"/>
        <v>-0.23357664233576642</v>
      </c>
      <c r="F43" s="16">
        <v>282</v>
      </c>
      <c r="G43" s="16">
        <v>266</v>
      </c>
      <c r="H43" s="15">
        <f t="shared" si="1"/>
        <v>-0.05673758865248227</v>
      </c>
      <c r="I43" s="39">
        <v>60</v>
      </c>
      <c r="J43" s="39">
        <v>58</v>
      </c>
      <c r="K43" s="40">
        <f t="shared" si="2"/>
        <v>-0.03333333333333333</v>
      </c>
      <c r="L43" s="16">
        <v>42</v>
      </c>
      <c r="M43" s="16">
        <v>44</v>
      </c>
      <c r="N43" s="38">
        <f t="shared" si="3"/>
        <v>0.047619047619047616</v>
      </c>
      <c r="O43" s="39">
        <v>548</v>
      </c>
      <c r="P43" s="39">
        <v>499</v>
      </c>
      <c r="Q43" s="40">
        <f t="shared" si="4"/>
        <v>-0.08941605839416059</v>
      </c>
    </row>
    <row r="44" spans="1:17" ht="15">
      <c r="A44" s="2">
        <f t="shared" si="6"/>
        <v>39</v>
      </c>
      <c r="B44" s="27" t="s">
        <v>39</v>
      </c>
      <c r="C44" s="39">
        <v>80</v>
      </c>
      <c r="D44" s="39">
        <v>59</v>
      </c>
      <c r="E44" s="40">
        <f t="shared" si="0"/>
        <v>-0.2625</v>
      </c>
      <c r="F44" s="16">
        <v>142</v>
      </c>
      <c r="G44" s="16">
        <v>111</v>
      </c>
      <c r="H44" s="15">
        <f t="shared" si="1"/>
        <v>-0.21830985915492956</v>
      </c>
      <c r="I44" s="39">
        <v>42</v>
      </c>
      <c r="J44" s="39">
        <v>56</v>
      </c>
      <c r="K44" s="40">
        <f t="shared" si="2"/>
        <v>0.3333333333333333</v>
      </c>
      <c r="L44" s="16">
        <v>18</v>
      </c>
      <c r="M44" s="16">
        <v>15</v>
      </c>
      <c r="N44" s="38">
        <f t="shared" si="3"/>
        <v>-0.16666666666666666</v>
      </c>
      <c r="O44" s="39">
        <v>292</v>
      </c>
      <c r="P44" s="39">
        <v>255</v>
      </c>
      <c r="Q44" s="40">
        <f t="shared" si="4"/>
        <v>-0.1267123287671233</v>
      </c>
    </row>
    <row r="45" spans="1:17" ht="15">
      <c r="A45" s="2">
        <f t="shared" si="6"/>
        <v>40</v>
      </c>
      <c r="B45" s="28" t="s">
        <v>40</v>
      </c>
      <c r="C45" s="39">
        <v>455</v>
      </c>
      <c r="D45" s="39">
        <v>261</v>
      </c>
      <c r="E45" s="40">
        <f t="shared" si="0"/>
        <v>-0.42637362637362636</v>
      </c>
      <c r="F45" s="16">
        <v>322</v>
      </c>
      <c r="G45" s="16">
        <v>297</v>
      </c>
      <c r="H45" s="15">
        <f t="shared" si="1"/>
        <v>-0.07763975155279502</v>
      </c>
      <c r="I45" s="39">
        <v>96</v>
      </c>
      <c r="J45" s="39">
        <v>88</v>
      </c>
      <c r="K45" s="40">
        <f t="shared" si="2"/>
        <v>-0.08333333333333333</v>
      </c>
      <c r="L45" s="16">
        <v>75</v>
      </c>
      <c r="M45" s="16">
        <v>65</v>
      </c>
      <c r="N45" s="38">
        <f t="shared" si="3"/>
        <v>-0.13333333333333333</v>
      </c>
      <c r="O45" s="39">
        <v>1037</v>
      </c>
      <c r="P45" s="39">
        <v>763</v>
      </c>
      <c r="Q45" s="40">
        <f t="shared" si="4"/>
        <v>-0.26422372227579555</v>
      </c>
    </row>
    <row r="46" spans="1:17" ht="15">
      <c r="A46" s="2">
        <f t="shared" si="6"/>
        <v>41</v>
      </c>
      <c r="B46" s="24" t="s">
        <v>41</v>
      </c>
      <c r="C46" s="39">
        <v>100</v>
      </c>
      <c r="D46" s="39">
        <v>86</v>
      </c>
      <c r="E46" s="40">
        <f t="shared" si="0"/>
        <v>-0.14</v>
      </c>
      <c r="F46" s="16">
        <v>207</v>
      </c>
      <c r="G46" s="16">
        <v>225</v>
      </c>
      <c r="H46" s="15">
        <f t="shared" si="1"/>
        <v>0.08695652173913043</v>
      </c>
      <c r="I46" s="39">
        <v>76</v>
      </c>
      <c r="J46" s="39">
        <v>76</v>
      </c>
      <c r="K46" s="38">
        <f t="shared" si="2"/>
        <v>0</v>
      </c>
      <c r="L46" s="16">
        <v>28</v>
      </c>
      <c r="M46" s="16">
        <v>32</v>
      </c>
      <c r="N46" s="38">
        <f t="shared" si="3"/>
        <v>0.14285714285714285</v>
      </c>
      <c r="O46" s="39">
        <v>427</v>
      </c>
      <c r="P46" s="39">
        <v>438</v>
      </c>
      <c r="Q46" s="40">
        <f t="shared" si="4"/>
        <v>0.02576112412177986</v>
      </c>
    </row>
    <row r="47" spans="1:17" ht="15">
      <c r="A47" s="2">
        <f t="shared" si="6"/>
        <v>42</v>
      </c>
      <c r="B47" s="24" t="s">
        <v>42</v>
      </c>
      <c r="C47" s="39">
        <v>640</v>
      </c>
      <c r="D47" s="39">
        <v>519</v>
      </c>
      <c r="E47" s="40">
        <f t="shared" si="0"/>
        <v>-0.1890625</v>
      </c>
      <c r="F47" s="16">
        <v>802</v>
      </c>
      <c r="G47" s="16">
        <v>800</v>
      </c>
      <c r="H47" s="15">
        <f t="shared" si="1"/>
        <v>-0.0024937655860349127</v>
      </c>
      <c r="I47" s="39">
        <v>316</v>
      </c>
      <c r="J47" s="39">
        <v>291</v>
      </c>
      <c r="K47" s="40">
        <f t="shared" si="2"/>
        <v>-0.07911392405063292</v>
      </c>
      <c r="L47" s="16">
        <v>166</v>
      </c>
      <c r="M47" s="16">
        <v>164</v>
      </c>
      <c r="N47" s="38">
        <f t="shared" si="3"/>
        <v>-0.012048192771084338</v>
      </c>
      <c r="O47" s="39">
        <v>2034</v>
      </c>
      <c r="P47" s="39">
        <v>1885</v>
      </c>
      <c r="Q47" s="40">
        <f t="shared" si="4"/>
        <v>-0.07325467059980334</v>
      </c>
    </row>
    <row r="48" spans="1:17" ht="15">
      <c r="A48" s="2">
        <f t="shared" si="6"/>
        <v>43</v>
      </c>
      <c r="B48" s="24" t="s">
        <v>43</v>
      </c>
      <c r="C48" s="39">
        <v>135</v>
      </c>
      <c r="D48" s="39">
        <v>126</v>
      </c>
      <c r="E48" s="40">
        <f t="shared" si="0"/>
        <v>-0.06666666666666667</v>
      </c>
      <c r="F48" s="16">
        <v>215</v>
      </c>
      <c r="G48" s="16">
        <v>215</v>
      </c>
      <c r="H48" s="15">
        <f t="shared" si="1"/>
        <v>0</v>
      </c>
      <c r="I48" s="39">
        <v>72</v>
      </c>
      <c r="J48" s="39">
        <v>91</v>
      </c>
      <c r="K48" s="40">
        <f t="shared" si="2"/>
        <v>0.2638888888888889</v>
      </c>
      <c r="L48" s="16">
        <v>41</v>
      </c>
      <c r="M48" s="16">
        <v>49</v>
      </c>
      <c r="N48" s="38">
        <f t="shared" si="3"/>
        <v>0.1951219512195122</v>
      </c>
      <c r="O48" s="39">
        <v>491</v>
      </c>
      <c r="P48" s="39">
        <v>496</v>
      </c>
      <c r="Q48" s="40">
        <f t="shared" si="4"/>
        <v>0.010183299389002037</v>
      </c>
    </row>
    <row r="49" spans="1:17" ht="15.75">
      <c r="A49" s="4"/>
      <c r="B49" s="30" t="s">
        <v>44</v>
      </c>
      <c r="C49" s="7">
        <f>SUM(C6:C48)</f>
        <v>15809</v>
      </c>
      <c r="D49" s="7">
        <f>SUM(D6:D48)</f>
        <v>13018</v>
      </c>
      <c r="E49" s="18">
        <f t="shared" si="0"/>
        <v>-0.17654500600923526</v>
      </c>
      <c r="F49" s="7">
        <f>SUM(F6:F48)</f>
        <v>18337</v>
      </c>
      <c r="G49" s="7">
        <f>SUM(G6:G48)</f>
        <v>18053</v>
      </c>
      <c r="H49" s="18">
        <f t="shared" si="1"/>
        <v>-0.01548781152860337</v>
      </c>
      <c r="I49" s="7">
        <f>SUM(I6:I48)</f>
        <v>7700</v>
      </c>
      <c r="J49" s="7">
        <f>SUM(J6:J48)</f>
        <v>8200</v>
      </c>
      <c r="K49" s="18">
        <f t="shared" si="2"/>
        <v>0.06493506493506493</v>
      </c>
      <c r="L49" s="7">
        <f>SUM(L6:L48)</f>
        <v>4312</v>
      </c>
      <c r="M49" s="7">
        <f>SUM(M6:M48)</f>
        <v>4479</v>
      </c>
      <c r="N49" s="19">
        <f aca="true" t="shared" si="7" ref="N49:N55">(M49-L49)/L49</f>
        <v>0.0387291280148423</v>
      </c>
      <c r="O49" s="7">
        <f>SUM(O6:O48)</f>
        <v>48891</v>
      </c>
      <c r="P49" s="7">
        <f>SUM(P6:P48)</f>
        <v>46242</v>
      </c>
      <c r="Q49" s="18">
        <f t="shared" si="4"/>
        <v>-0.05418175124255998</v>
      </c>
    </row>
    <row r="50" spans="1:17" ht="15">
      <c r="A50" s="5"/>
      <c r="B50" s="31" t="s">
        <v>53</v>
      </c>
      <c r="C50" s="20">
        <v>5659</v>
      </c>
      <c r="D50" s="20">
        <v>4880</v>
      </c>
      <c r="E50" s="21">
        <f t="shared" si="0"/>
        <v>-0.13765682982859162</v>
      </c>
      <c r="F50" s="20">
        <v>2985</v>
      </c>
      <c r="G50" s="20">
        <v>3033</v>
      </c>
      <c r="H50" s="21">
        <f t="shared" si="1"/>
        <v>0.016080402010050253</v>
      </c>
      <c r="I50" s="20">
        <v>2536</v>
      </c>
      <c r="J50" s="20">
        <v>2649</v>
      </c>
      <c r="K50" s="21">
        <f t="shared" si="2"/>
        <v>0.044558359621451105</v>
      </c>
      <c r="L50" s="20">
        <v>1433</v>
      </c>
      <c r="M50" s="20">
        <v>1503</v>
      </c>
      <c r="N50" s="60">
        <f t="shared" si="3"/>
        <v>0.04884856943475227</v>
      </c>
      <c r="O50" s="20">
        <v>13603</v>
      </c>
      <c r="P50" s="20">
        <v>12908</v>
      </c>
      <c r="Q50" s="21">
        <f t="shared" si="4"/>
        <v>-0.05109167095493641</v>
      </c>
    </row>
    <row r="51" spans="1:17" s="1" customFormat="1" ht="15">
      <c r="A51" s="6">
        <v>1</v>
      </c>
      <c r="B51" s="24" t="s">
        <v>54</v>
      </c>
      <c r="C51" s="39">
        <v>3883</v>
      </c>
      <c r="D51" s="39">
        <v>3951</v>
      </c>
      <c r="E51" s="40">
        <f t="shared" si="0"/>
        <v>0.017512232809683236</v>
      </c>
      <c r="F51" s="16">
        <v>7547</v>
      </c>
      <c r="G51" s="16">
        <v>8256</v>
      </c>
      <c r="H51" s="17">
        <f t="shared" si="1"/>
        <v>0.09394461375380946</v>
      </c>
      <c r="I51" s="39">
        <v>4654</v>
      </c>
      <c r="J51" s="39">
        <v>3690</v>
      </c>
      <c r="K51" s="40">
        <f t="shared" si="2"/>
        <v>-0.2071336484744306</v>
      </c>
      <c r="L51" s="16">
        <v>2208</v>
      </c>
      <c r="M51" s="16">
        <v>1233</v>
      </c>
      <c r="N51" s="38">
        <f t="shared" si="3"/>
        <v>-0.44157608695652173</v>
      </c>
      <c r="O51" s="39">
        <v>19179</v>
      </c>
      <c r="P51" s="39">
        <v>17912</v>
      </c>
      <c r="Q51" s="40">
        <f t="shared" si="4"/>
        <v>-0.06606183846915897</v>
      </c>
    </row>
    <row r="52" spans="1:17" ht="15">
      <c r="A52" s="6">
        <v>2</v>
      </c>
      <c r="B52" s="24" t="s">
        <v>45</v>
      </c>
      <c r="C52" s="39">
        <v>8362</v>
      </c>
      <c r="D52" s="39">
        <v>5722</v>
      </c>
      <c r="E52" s="40">
        <f t="shared" si="0"/>
        <v>-0.3157139440325281</v>
      </c>
      <c r="F52" s="16">
        <v>1085</v>
      </c>
      <c r="G52" s="16">
        <v>264</v>
      </c>
      <c r="H52" s="17">
        <f t="shared" si="1"/>
        <v>-0.7566820276497696</v>
      </c>
      <c r="I52" s="39">
        <v>288</v>
      </c>
      <c r="J52" s="39">
        <v>1838</v>
      </c>
      <c r="K52" s="40">
        <f t="shared" si="2"/>
        <v>5.381944444444445</v>
      </c>
      <c r="L52" s="16">
        <v>0</v>
      </c>
      <c r="M52" s="16">
        <v>884</v>
      </c>
      <c r="N52" s="38">
        <v>1</v>
      </c>
      <c r="O52" s="39">
        <v>10398</v>
      </c>
      <c r="P52" s="39">
        <v>9346</v>
      </c>
      <c r="Q52" s="40">
        <f t="shared" si="4"/>
        <v>-0.10117330255818427</v>
      </c>
    </row>
    <row r="53" spans="1:17" ht="15">
      <c r="A53" s="6">
        <v>3</v>
      </c>
      <c r="B53" s="24" t="s">
        <v>46</v>
      </c>
      <c r="C53" s="39">
        <v>4177</v>
      </c>
      <c r="D53" s="39">
        <v>4770</v>
      </c>
      <c r="E53" s="40">
        <f t="shared" si="0"/>
        <v>0.14196791955949245</v>
      </c>
      <c r="F53" s="16">
        <v>352</v>
      </c>
      <c r="G53" s="16">
        <v>329</v>
      </c>
      <c r="H53" s="17">
        <f t="shared" si="1"/>
        <v>-0.06534090909090909</v>
      </c>
      <c r="I53" s="39">
        <v>2347</v>
      </c>
      <c r="J53" s="39">
        <v>2109</v>
      </c>
      <c r="K53" s="40">
        <f t="shared" si="2"/>
        <v>-0.1014060502769493</v>
      </c>
      <c r="L53" s="16">
        <v>971</v>
      </c>
      <c r="M53" s="16">
        <v>941</v>
      </c>
      <c r="N53" s="38">
        <f t="shared" si="3"/>
        <v>-0.030895983522142123</v>
      </c>
      <c r="O53" s="39">
        <v>8631</v>
      </c>
      <c r="P53" s="39">
        <v>8951</v>
      </c>
      <c r="Q53" s="40">
        <f t="shared" si="4"/>
        <v>0.03707565751361372</v>
      </c>
    </row>
    <row r="54" spans="1:17" ht="16.5">
      <c r="A54" s="52" t="s">
        <v>47</v>
      </c>
      <c r="B54" s="52"/>
      <c r="C54" s="41">
        <f>SUM(C51:C53)</f>
        <v>16422</v>
      </c>
      <c r="D54" s="41">
        <f>SUM(D51:D53)</f>
        <v>14443</v>
      </c>
      <c r="E54" s="42">
        <f t="shared" si="0"/>
        <v>-0.12050907319449519</v>
      </c>
      <c r="F54" s="41">
        <f>SUM(F51:F53)</f>
        <v>8984</v>
      </c>
      <c r="G54" s="41">
        <f>SUM(G51:G53)</f>
        <v>8849</v>
      </c>
      <c r="H54" s="42">
        <f t="shared" si="1"/>
        <v>-0.015026714158504007</v>
      </c>
      <c r="I54" s="41">
        <f>SUM(I51:I53)</f>
        <v>7289</v>
      </c>
      <c r="J54" s="41">
        <f>SUM(J51:J53)</f>
        <v>7637</v>
      </c>
      <c r="K54" s="42">
        <f t="shared" si="2"/>
        <v>0.04774317464672795</v>
      </c>
      <c r="L54" s="41">
        <f>SUM(L51:L53)</f>
        <v>3179</v>
      </c>
      <c r="M54" s="41">
        <f>SUM(M51:M53)</f>
        <v>3058</v>
      </c>
      <c r="N54" s="42">
        <f t="shared" si="7"/>
        <v>-0.03806228373702422</v>
      </c>
      <c r="O54" s="41">
        <f>SUM(O51:O53)</f>
        <v>38208</v>
      </c>
      <c r="P54" s="41">
        <f>SUM(P51:P53)</f>
        <v>36209</v>
      </c>
      <c r="Q54" s="42">
        <f t="shared" si="4"/>
        <v>-0.05231888609715243</v>
      </c>
    </row>
    <row r="55" spans="1:17" ht="18">
      <c r="A55" s="53" t="s">
        <v>61</v>
      </c>
      <c r="B55" s="53"/>
      <c r="C55" s="23">
        <f>C49+C50+C54</f>
        <v>37890</v>
      </c>
      <c r="D55" s="23">
        <f>D49+D50+D54</f>
        <v>32341</v>
      </c>
      <c r="E55" s="22">
        <f t="shared" si="0"/>
        <v>-0.14645025072578516</v>
      </c>
      <c r="F55" s="23">
        <f>F49+F50+F54</f>
        <v>30306</v>
      </c>
      <c r="G55" s="23">
        <f>G49+G50+G54</f>
        <v>29935</v>
      </c>
      <c r="H55" s="22">
        <f t="shared" si="1"/>
        <v>-0.01224180030357025</v>
      </c>
      <c r="I55" s="23">
        <f>I49+I50+I54</f>
        <v>17525</v>
      </c>
      <c r="J55" s="23">
        <f>J49+J50+J54</f>
        <v>18486</v>
      </c>
      <c r="K55" s="22">
        <f t="shared" si="2"/>
        <v>0.05483594864479315</v>
      </c>
      <c r="L55" s="23">
        <f>L49+L50+L54</f>
        <v>8924</v>
      </c>
      <c r="M55" s="23">
        <f>M49+M50+M54</f>
        <v>9040</v>
      </c>
      <c r="N55" s="22">
        <f t="shared" si="7"/>
        <v>0.012998655311519497</v>
      </c>
      <c r="O55" s="23">
        <f>O49+O50+O54</f>
        <v>100702</v>
      </c>
      <c r="P55" s="23">
        <f>P49+P50+P54</f>
        <v>95359</v>
      </c>
      <c r="Q55" s="22">
        <f t="shared" si="4"/>
        <v>-0.053057536096601854</v>
      </c>
    </row>
  </sheetData>
  <sheetProtection/>
  <mergeCells count="5">
    <mergeCell ref="A3:A5"/>
    <mergeCell ref="B3:B5"/>
    <mergeCell ref="A54:B54"/>
    <mergeCell ref="A55:B55"/>
    <mergeCell ref="A1:Q2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2016-07-02T09:02:02Z</cp:lastPrinted>
  <dcterms:created xsi:type="dcterms:W3CDTF">2009-04-14T07:36:12Z</dcterms:created>
  <dcterms:modified xsi:type="dcterms:W3CDTF">2017-09-04T07:07:10Z</dcterms:modified>
  <cp:category/>
  <cp:version/>
  <cp:contentType/>
  <cp:contentStatus/>
</cp:coreProperties>
</file>