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91" activeTab="0"/>
  </bookViews>
  <sheets>
    <sheet name="янв.-июль 2015" sheetId="1" r:id="rId1"/>
  </sheets>
  <definedNames>
    <definedName name="_xlnm.Print_Area" localSheetId="0">'янв.-июль 2015'!$A$1:$Q$55</definedName>
  </definedNames>
  <calcPr fullCalcOnLoad="1"/>
</workbook>
</file>

<file path=xl/sharedStrings.xml><?xml version="1.0" encoding="utf-8"?>
<sst xmlns="http://schemas.openxmlformats.org/spreadsheetml/2006/main" count="70" uniqueCount="60">
  <si>
    <t>№№</t>
  </si>
  <si>
    <t>Агрызский</t>
  </si>
  <si>
    <t>Азнакаевский</t>
  </si>
  <si>
    <t>Аксубаевский</t>
  </si>
  <si>
    <t xml:space="preserve">Актанышский </t>
  </si>
  <si>
    <t>Алексеевский</t>
  </si>
  <si>
    <t>Алькеевский</t>
  </si>
  <si>
    <t>Альметьевский</t>
  </si>
  <si>
    <t>Апастовский</t>
  </si>
  <si>
    <t>Арский</t>
  </si>
  <si>
    <t>Атнинский</t>
  </si>
  <si>
    <t>Бавлинский</t>
  </si>
  <si>
    <t>Балтасинский</t>
  </si>
  <si>
    <t>Бугульминский</t>
  </si>
  <si>
    <t>Буинский</t>
  </si>
  <si>
    <t>Верхнеуслонский</t>
  </si>
  <si>
    <t>Высокогорский</t>
  </si>
  <si>
    <t>Дрожжановский</t>
  </si>
  <si>
    <t>Елабужский</t>
  </si>
  <si>
    <t>Заинский</t>
  </si>
  <si>
    <t>Зеленодольский</t>
  </si>
  <si>
    <t>Кайбицкий</t>
  </si>
  <si>
    <t>Камско-Устьинский</t>
  </si>
  <si>
    <t>Кукморский</t>
  </si>
  <si>
    <t>Лаишевский</t>
  </si>
  <si>
    <t xml:space="preserve">Лениногорский </t>
  </si>
  <si>
    <t>Мамадышский</t>
  </si>
  <si>
    <t>Менделеевкий</t>
  </si>
  <si>
    <t>Мензелинский</t>
  </si>
  <si>
    <t>Муслюмовский</t>
  </si>
  <si>
    <t>Нижнекамский</t>
  </si>
  <si>
    <t>Новошешминский</t>
  </si>
  <si>
    <t>Нурлатский</t>
  </si>
  <si>
    <t>Пестречинский</t>
  </si>
  <si>
    <t>Рыбно-Слободский</t>
  </si>
  <si>
    <t>Сабинский</t>
  </si>
  <si>
    <t>Сармановский</t>
  </si>
  <si>
    <t>Спасский</t>
  </si>
  <si>
    <t>Тетюшский</t>
  </si>
  <si>
    <t>Тюлячинский</t>
  </si>
  <si>
    <t>Тукаевский</t>
  </si>
  <si>
    <t>Черемшанский</t>
  </si>
  <si>
    <t>Чистопольский</t>
  </si>
  <si>
    <t>Ютазинский</t>
  </si>
  <si>
    <t>Итого по районам</t>
  </si>
  <si>
    <t>Кировский</t>
  </si>
  <si>
    <t>Приволжский</t>
  </si>
  <si>
    <t>Итого по Казани</t>
  </si>
  <si>
    <t>районы, городские округа РТ</t>
  </si>
  <si>
    <t>рожде-</t>
  </si>
  <si>
    <t>брак</t>
  </si>
  <si>
    <t>смерть</t>
  </si>
  <si>
    <t>ние</t>
  </si>
  <si>
    <t>г.Набережные Челны</t>
  </si>
  <si>
    <t>УЗАГС  г.Казани</t>
  </si>
  <si>
    <t>%</t>
  </si>
  <si>
    <t>развод</t>
  </si>
  <si>
    <t>ВСЕГО</t>
  </si>
  <si>
    <t>Статистическая отчетность по государственной регистрации актов гражданского состояния в Республике Татарстан за январь 2016 г.</t>
  </si>
  <si>
    <t>Итого за январь 2016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</si>
</sst>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&quot; &quot;&quot;$&quot;&quot; &quot;#,##0.00&quot; &quot;;&quot; &quot;&quot;$&quot;&quot; (&quot;#,##0.00&quot;)&quot;;&quot; &quot;&quot;$&quot;&quot;- &quot;;&quot; &quot;@&quot; &quot;"/>
    <numFmt numFmtId="172" formatCode="&quot; &quot;&quot;$&quot;&quot; &quot;#,##0&quot; &quot;;&quot; &quot;&quot;$&quot;&quot; (&quot;#,##0&quot;)&quot;;&quot; &quot;&quot;$&quot;&quot;- &quot;;&quot; &quot;@&quot; &quot;"/>
    <numFmt numFmtId="173" formatCode="&quot;  &quot;#,##0.00&quot; &quot;;&quot;  (&quot;#,##0.00&quot;)&quot;;&quot; - &quot;;&quot; &quot;@&quot; &quot;"/>
    <numFmt numFmtId="174" formatCode="&quot;  &quot;#,##0&quot; &quot;;&quot;  (&quot;#,##0&quot;)&quot;;&quot; - &quot;;&quot; &quot;@&quot; &quot;"/>
    <numFmt numFmtId="175" formatCode="[$-FC19]d\ mmmm\ yyyy\ &quot;г.&quot;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b/>
      <sz val="13"/>
      <name val="Arial Cyr"/>
      <family val="2"/>
    </font>
    <font>
      <b/>
      <sz val="18"/>
      <name val="Times New Roman"/>
      <family val="1"/>
    </font>
    <font>
      <sz val="18"/>
      <name val="Arial Cyr"/>
      <family val="2"/>
    </font>
    <font>
      <b/>
      <sz val="11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0"/>
      <color theme="1"/>
      <name val="Arial"/>
      <family val="2"/>
    </font>
    <font>
      <u val="single"/>
      <sz val="10"/>
      <color theme="10"/>
      <name val="Arial Cyr"/>
      <family val="2"/>
    </font>
    <font>
      <sz val="10"/>
      <color rgb="FF000000"/>
      <name val="Arial"/>
      <family val="2"/>
    </font>
    <font>
      <u val="single"/>
      <sz val="10"/>
      <color theme="11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1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4" fillId="0" borderId="0">
      <alignment/>
      <protection/>
    </xf>
    <xf numFmtId="0" fontId="32" fillId="0" borderId="0">
      <alignment vertical="center"/>
      <protection/>
    </xf>
    <xf numFmtId="0" fontId="3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19" fillId="25" borderId="10" xfId="0" applyFont="1" applyFill="1" applyBorder="1" applyAlignment="1">
      <alignment horizontal="center"/>
    </xf>
    <xf numFmtId="0" fontId="19" fillId="26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3" fillId="27" borderId="11" xfId="0" applyFont="1" applyFill="1" applyBorder="1" applyAlignment="1">
      <alignment horizontal="center"/>
    </xf>
    <xf numFmtId="0" fontId="23" fillId="27" borderId="12" xfId="0" applyFont="1" applyFill="1" applyBorder="1" applyAlignment="1">
      <alignment horizontal="center"/>
    </xf>
    <xf numFmtId="0" fontId="22" fillId="27" borderId="12" xfId="0" applyFont="1" applyFill="1" applyBorder="1" applyAlignment="1">
      <alignment horizontal="center"/>
    </xf>
    <xf numFmtId="0" fontId="22" fillId="27" borderId="13" xfId="0" applyFont="1" applyFill="1" applyBorder="1" applyAlignment="1">
      <alignment horizontal="center"/>
    </xf>
    <xf numFmtId="0" fontId="23" fillId="24" borderId="13" xfId="0" applyFont="1" applyFill="1" applyBorder="1" applyAlignment="1">
      <alignment horizontal="center"/>
    </xf>
    <xf numFmtId="164" fontId="23" fillId="28" borderId="13" xfId="0" applyNumberFormat="1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/>
    </xf>
    <xf numFmtId="164" fontId="23" fillId="28" borderId="10" xfId="0" applyNumberFormat="1" applyFont="1" applyFill="1" applyBorder="1" applyAlignment="1">
      <alignment horizontal="center"/>
    </xf>
    <xf numFmtId="164" fontId="23" fillId="29" borderId="10" xfId="0" applyNumberFormat="1" applyFont="1" applyFill="1" applyBorder="1" applyAlignment="1">
      <alignment horizontal="center"/>
    </xf>
    <xf numFmtId="164" fontId="22" fillId="29" borderId="10" xfId="0" applyNumberFormat="1" applyFont="1" applyFill="1" applyBorder="1" applyAlignment="1">
      <alignment horizontal="center"/>
    </xf>
    <xf numFmtId="0" fontId="23" fillId="30" borderId="10" xfId="0" applyFont="1" applyFill="1" applyBorder="1" applyAlignment="1">
      <alignment horizontal="center"/>
    </xf>
    <xf numFmtId="164" fontId="23" fillId="30" borderId="10" xfId="0" applyNumberFormat="1" applyFont="1" applyFill="1" applyBorder="1" applyAlignment="1">
      <alignment horizontal="center"/>
    </xf>
    <xf numFmtId="164" fontId="24" fillId="29" borderId="10" xfId="0" applyNumberFormat="1" applyFont="1" applyFill="1" applyBorder="1" applyAlignment="1">
      <alignment horizontal="center"/>
    </xf>
    <xf numFmtId="3" fontId="24" fillId="25" borderId="1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/>
    </xf>
    <xf numFmtId="0" fontId="23" fillId="24" borderId="10" xfId="0" applyFont="1" applyFill="1" applyBorder="1" applyAlignment="1">
      <alignment/>
    </xf>
    <xf numFmtId="0" fontId="23" fillId="0" borderId="10" xfId="0" applyFont="1" applyBorder="1" applyAlignment="1">
      <alignment vertical="top"/>
    </xf>
    <xf numFmtId="0" fontId="23" fillId="27" borderId="10" xfId="0" applyFont="1" applyFill="1" applyBorder="1" applyAlignment="1">
      <alignment/>
    </xf>
    <xf numFmtId="0" fontId="23" fillId="28" borderId="10" xfId="0" applyFont="1" applyFill="1" applyBorder="1" applyAlignment="1">
      <alignment/>
    </xf>
    <xf numFmtId="0" fontId="23" fillId="28" borderId="10" xfId="0" applyFont="1" applyFill="1" applyBorder="1" applyAlignment="1">
      <alignment/>
    </xf>
    <xf numFmtId="0" fontId="22" fillId="25" borderId="10" xfId="0" applyFont="1" applyFill="1" applyBorder="1" applyAlignment="1">
      <alignment/>
    </xf>
    <xf numFmtId="0" fontId="23" fillId="26" borderId="10" xfId="0" applyFont="1" applyFill="1" applyBorder="1" applyAlignment="1">
      <alignment/>
    </xf>
    <xf numFmtId="0" fontId="23" fillId="31" borderId="11" xfId="0" applyFont="1" applyFill="1" applyBorder="1" applyAlignment="1">
      <alignment horizontal="center"/>
    </xf>
    <xf numFmtId="0" fontId="23" fillId="31" borderId="12" xfId="0" applyFont="1" applyFill="1" applyBorder="1" applyAlignment="1">
      <alignment horizontal="center"/>
    </xf>
    <xf numFmtId="0" fontId="22" fillId="31" borderId="12" xfId="0" applyFont="1" applyFill="1" applyBorder="1" applyAlignment="1">
      <alignment horizontal="center"/>
    </xf>
    <xf numFmtId="0" fontId="22" fillId="31" borderId="13" xfId="0" applyFont="1" applyFill="1" applyBorder="1" applyAlignment="1">
      <alignment horizontal="center"/>
    </xf>
    <xf numFmtId="0" fontId="23" fillId="31" borderId="13" xfId="0" applyFont="1" applyFill="1" applyBorder="1" applyAlignment="1">
      <alignment horizontal="center"/>
    </xf>
    <xf numFmtId="0" fontId="23" fillId="32" borderId="13" xfId="0" applyFont="1" applyFill="1" applyBorder="1" applyAlignment="1">
      <alignment horizontal="center"/>
    </xf>
    <xf numFmtId="164" fontId="23" fillId="32" borderId="13" xfId="0" applyNumberFormat="1" applyFont="1" applyFill="1" applyBorder="1" applyAlignment="1">
      <alignment horizontal="center"/>
    </xf>
    <xf numFmtId="0" fontId="23" fillId="32" borderId="10" xfId="0" applyFont="1" applyFill="1" applyBorder="1" applyAlignment="1">
      <alignment horizontal="center"/>
    </xf>
    <xf numFmtId="164" fontId="23" fillId="32" borderId="10" xfId="0" applyNumberFormat="1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164" fontId="25" fillId="30" borderId="10" xfId="0" applyNumberFormat="1" applyFont="1" applyFill="1" applyBorder="1" applyAlignment="1">
      <alignment horizontal="center"/>
    </xf>
    <xf numFmtId="0" fontId="23" fillId="31" borderId="10" xfId="0" applyFont="1" applyFill="1" applyBorder="1" applyAlignment="1">
      <alignment vertical="top" wrapText="1"/>
    </xf>
    <xf numFmtId="0" fontId="23" fillId="31" borderId="10" xfId="0" applyFont="1" applyFill="1" applyBorder="1" applyAlignment="1">
      <alignment/>
    </xf>
    <xf numFmtId="0" fontId="23" fillId="34" borderId="10" xfId="0" applyFont="1" applyFill="1" applyBorder="1" applyAlignment="1">
      <alignment/>
    </xf>
    <xf numFmtId="0" fontId="28" fillId="31" borderId="11" xfId="0" applyFont="1" applyFill="1" applyBorder="1" applyAlignment="1">
      <alignment horizontal="center"/>
    </xf>
    <xf numFmtId="0" fontId="23" fillId="31" borderId="14" xfId="0" applyFont="1" applyFill="1" applyBorder="1" applyAlignment="1">
      <alignment horizontal="center"/>
    </xf>
    <xf numFmtId="0" fontId="28" fillId="31" borderId="12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2" fillId="27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2" fillId="31" borderId="18" xfId="0" applyFont="1" applyFill="1" applyBorder="1" applyAlignment="1">
      <alignment horizontal="center"/>
    </xf>
    <xf numFmtId="0" fontId="23" fillId="31" borderId="19" xfId="0" applyFont="1" applyFill="1" applyBorder="1" applyAlignment="1">
      <alignment horizontal="center"/>
    </xf>
    <xf numFmtId="17" fontId="22" fillId="31" borderId="13" xfId="0" applyNumberFormat="1" applyFont="1" applyFill="1" applyBorder="1" applyAlignment="1">
      <alignment horizontal="center"/>
    </xf>
    <xf numFmtId="17" fontId="22" fillId="27" borderId="13" xfId="0" applyNumberFormat="1" applyFont="1" applyFill="1" applyBorder="1" applyAlignment="1">
      <alignment horizontal="center"/>
    </xf>
    <xf numFmtId="17" fontId="22" fillId="31" borderId="13" xfId="0" applyNumberFormat="1" applyFont="1" applyFill="1" applyBorder="1" applyAlignment="1">
      <alignment horizontal="center"/>
    </xf>
    <xf numFmtId="17" fontId="22" fillId="27" borderId="13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center" vertical="top"/>
    </xf>
    <xf numFmtId="0" fontId="23" fillId="0" borderId="20" xfId="0" applyFont="1" applyBorder="1" applyAlignment="1">
      <alignment horizontal="center" vertical="top" wrapText="1"/>
    </xf>
    <xf numFmtId="0" fontId="22" fillId="33" borderId="1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6" fillId="0" borderId="21" xfId="0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view="pageBreakPreview" zoomScaleSheetLayoutView="100" zoomScalePageLayoutView="0" workbookViewId="0" topLeftCell="A38">
      <selection activeCell="W58" sqref="W58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13.375" style="0" customWidth="1"/>
    <col min="4" max="4" width="12.75390625" style="0" customWidth="1"/>
    <col min="5" max="5" width="10.625" style="0" customWidth="1"/>
    <col min="6" max="6" width="12.00390625" style="0" customWidth="1"/>
    <col min="7" max="7" width="12.125" style="0" customWidth="1"/>
    <col min="8" max="8" width="12.875" style="0" customWidth="1"/>
    <col min="9" max="9" width="12.125" style="0" customWidth="1"/>
    <col min="10" max="10" width="12.00390625" style="0" customWidth="1"/>
    <col min="11" max="11" width="11.25390625" style="0" customWidth="1"/>
    <col min="12" max="12" width="12.625" style="0" customWidth="1"/>
    <col min="13" max="13" width="12.25390625" style="0" customWidth="1"/>
    <col min="14" max="14" width="13.375" style="0" customWidth="1"/>
    <col min="15" max="16" width="12.375" style="0" customWidth="1"/>
    <col min="17" max="17" width="9.875" style="0" customWidth="1"/>
  </cols>
  <sheetData>
    <row r="1" spans="1:17" ht="9.75" customHeight="1">
      <c r="A1" s="60" t="s">
        <v>58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  <c r="O1" s="62"/>
      <c r="P1" s="62"/>
      <c r="Q1" s="62"/>
    </row>
    <row r="2" spans="1:17" ht="1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  <c r="O2" s="61"/>
      <c r="P2" s="61"/>
      <c r="Q2" s="64"/>
    </row>
    <row r="3" spans="1:17" ht="13.5" customHeight="1">
      <c r="A3" s="56" t="s">
        <v>0</v>
      </c>
      <c r="B3" s="57" t="s">
        <v>48</v>
      </c>
      <c r="C3" s="30" t="s">
        <v>49</v>
      </c>
      <c r="D3" s="30" t="s">
        <v>49</v>
      </c>
      <c r="E3" s="30"/>
      <c r="F3" s="8" t="s">
        <v>51</v>
      </c>
      <c r="G3" s="8" t="s">
        <v>51</v>
      </c>
      <c r="H3" s="8"/>
      <c r="I3" s="30" t="s">
        <v>50</v>
      </c>
      <c r="J3" s="30" t="s">
        <v>50</v>
      </c>
      <c r="K3" s="30"/>
      <c r="L3" s="8" t="s">
        <v>56</v>
      </c>
      <c r="M3" s="8" t="s">
        <v>56</v>
      </c>
      <c r="N3" s="47"/>
      <c r="O3" s="44"/>
      <c r="P3" s="44"/>
      <c r="Q3" s="45"/>
    </row>
    <row r="4" spans="1:17" ht="15.75">
      <c r="A4" s="56"/>
      <c r="B4" s="57"/>
      <c r="C4" s="31" t="s">
        <v>52</v>
      </c>
      <c r="D4" s="31" t="s">
        <v>52</v>
      </c>
      <c r="E4" s="32" t="s">
        <v>55</v>
      </c>
      <c r="F4" s="9"/>
      <c r="G4" s="9"/>
      <c r="H4" s="10" t="s">
        <v>55</v>
      </c>
      <c r="I4" s="31"/>
      <c r="J4" s="31"/>
      <c r="K4" s="32" t="s">
        <v>55</v>
      </c>
      <c r="L4" s="9"/>
      <c r="M4" s="9"/>
      <c r="N4" s="48" t="s">
        <v>55</v>
      </c>
      <c r="O4" s="46" t="s">
        <v>57</v>
      </c>
      <c r="P4" s="46" t="s">
        <v>57</v>
      </c>
      <c r="Q4" s="50" t="s">
        <v>55</v>
      </c>
    </row>
    <row r="5" spans="1:17" ht="15.75">
      <c r="A5" s="56"/>
      <c r="B5" s="57"/>
      <c r="C5" s="52">
        <v>42005</v>
      </c>
      <c r="D5" s="52">
        <v>42370</v>
      </c>
      <c r="E5" s="33"/>
      <c r="F5" s="53">
        <v>42005</v>
      </c>
      <c r="G5" s="53">
        <v>42370</v>
      </c>
      <c r="H5" s="11"/>
      <c r="I5" s="52">
        <v>42005</v>
      </c>
      <c r="J5" s="54">
        <v>42370</v>
      </c>
      <c r="K5" s="34"/>
      <c r="L5" s="53">
        <v>42005</v>
      </c>
      <c r="M5" s="55">
        <v>42370</v>
      </c>
      <c r="N5" s="49"/>
      <c r="O5" s="52">
        <v>42005</v>
      </c>
      <c r="P5" s="54">
        <v>42370</v>
      </c>
      <c r="Q5" s="51"/>
    </row>
    <row r="6" spans="1:17" ht="15">
      <c r="A6" s="2">
        <v>1</v>
      </c>
      <c r="B6" s="22" t="s">
        <v>1</v>
      </c>
      <c r="C6" s="37">
        <v>33</v>
      </c>
      <c r="D6" s="35">
        <v>31</v>
      </c>
      <c r="E6" s="38">
        <f>(D6-C6)/C6</f>
        <v>-0.06060606060606061</v>
      </c>
      <c r="F6" s="12">
        <v>39</v>
      </c>
      <c r="G6" s="12">
        <v>47</v>
      </c>
      <c r="H6" s="13">
        <f>(G6-F6)/F6</f>
        <v>0.20512820512820512</v>
      </c>
      <c r="I6" s="35">
        <v>6</v>
      </c>
      <c r="J6" s="35">
        <v>5</v>
      </c>
      <c r="K6" s="36">
        <f>(J6-I6)/I6</f>
        <v>-0.16666666666666666</v>
      </c>
      <c r="L6" s="12">
        <v>12</v>
      </c>
      <c r="M6" s="12">
        <v>8</v>
      </c>
      <c r="N6" s="13">
        <f>(M6-L6)/L6</f>
        <v>-0.3333333333333333</v>
      </c>
      <c r="O6" s="35">
        <v>94</v>
      </c>
      <c r="P6" s="35">
        <v>98</v>
      </c>
      <c r="Q6" s="36">
        <f>(P6-O6)/O6</f>
        <v>0.0425531914893617</v>
      </c>
    </row>
    <row r="7" spans="1:17" ht="15">
      <c r="A7" s="2">
        <f>A6+1</f>
        <v>2</v>
      </c>
      <c r="B7" s="22" t="s">
        <v>2</v>
      </c>
      <c r="C7" s="37">
        <v>51</v>
      </c>
      <c r="D7" s="37">
        <v>60</v>
      </c>
      <c r="E7" s="16">
        <f aca="true" t="shared" si="0" ref="E7:E55">(D7-C7)/C7</f>
        <v>0.17647058823529413</v>
      </c>
      <c r="F7" s="14">
        <v>80</v>
      </c>
      <c r="G7" s="14">
        <v>63</v>
      </c>
      <c r="H7" s="13">
        <f aca="true" t="shared" si="1" ref="H7:H55">(G7-F7)/F7</f>
        <v>-0.2125</v>
      </c>
      <c r="I7" s="37">
        <v>19</v>
      </c>
      <c r="J7" s="37">
        <v>16</v>
      </c>
      <c r="K7" s="38">
        <f aca="true" t="shared" si="2" ref="K7:K55">(J7-I7)/I7</f>
        <v>-0.15789473684210525</v>
      </c>
      <c r="L7" s="14">
        <v>18</v>
      </c>
      <c r="M7" s="14">
        <v>11</v>
      </c>
      <c r="N7" s="13">
        <f aca="true" t="shared" si="3" ref="N7:N55">(M7-L7)/L7</f>
        <v>-0.3888888888888889</v>
      </c>
      <c r="O7" s="37">
        <v>173</v>
      </c>
      <c r="P7" s="37">
        <v>159</v>
      </c>
      <c r="Q7" s="38">
        <f aca="true" t="shared" si="4" ref="Q7:Q55">(P7-O7)/O7</f>
        <v>-0.08092485549132948</v>
      </c>
    </row>
    <row r="8" spans="1:17" ht="15">
      <c r="A8" s="2">
        <f aca="true" t="shared" si="5" ref="A8:A36">A7+1</f>
        <v>3</v>
      </c>
      <c r="B8" s="22" t="s">
        <v>3</v>
      </c>
      <c r="C8" s="37">
        <v>34</v>
      </c>
      <c r="D8" s="37">
        <v>32</v>
      </c>
      <c r="E8" s="38">
        <f t="shared" si="0"/>
        <v>-0.058823529411764705</v>
      </c>
      <c r="F8" s="14">
        <v>30</v>
      </c>
      <c r="G8" s="14">
        <v>34</v>
      </c>
      <c r="H8" s="13">
        <f t="shared" si="1"/>
        <v>0.13333333333333333</v>
      </c>
      <c r="I8" s="37">
        <v>10</v>
      </c>
      <c r="J8" s="37">
        <v>8</v>
      </c>
      <c r="K8" s="38">
        <f t="shared" si="2"/>
        <v>-0.2</v>
      </c>
      <c r="L8" s="14">
        <v>3</v>
      </c>
      <c r="M8" s="14">
        <v>3</v>
      </c>
      <c r="N8" s="13">
        <f t="shared" si="3"/>
        <v>0</v>
      </c>
      <c r="O8" s="37">
        <v>87</v>
      </c>
      <c r="P8" s="37">
        <v>88</v>
      </c>
      <c r="Q8" s="38">
        <f t="shared" si="4"/>
        <v>0.011494252873563218</v>
      </c>
    </row>
    <row r="9" spans="1:17" ht="15">
      <c r="A9" s="2">
        <f t="shared" si="5"/>
        <v>4</v>
      </c>
      <c r="B9" s="23" t="s">
        <v>4</v>
      </c>
      <c r="C9" s="37">
        <v>26</v>
      </c>
      <c r="D9" s="37">
        <v>21</v>
      </c>
      <c r="E9" s="38">
        <f t="shared" si="0"/>
        <v>-0.19230769230769232</v>
      </c>
      <c r="F9" s="14">
        <v>34</v>
      </c>
      <c r="G9" s="14">
        <v>34</v>
      </c>
      <c r="H9" s="13">
        <f t="shared" si="1"/>
        <v>0</v>
      </c>
      <c r="I9" s="37">
        <v>9</v>
      </c>
      <c r="J9" s="37">
        <v>9</v>
      </c>
      <c r="K9" s="38">
        <f t="shared" si="2"/>
        <v>0</v>
      </c>
      <c r="L9" s="14">
        <v>4</v>
      </c>
      <c r="M9" s="14">
        <v>2</v>
      </c>
      <c r="N9" s="13">
        <f t="shared" si="3"/>
        <v>-0.5</v>
      </c>
      <c r="O9" s="37">
        <v>79</v>
      </c>
      <c r="P9" s="37">
        <v>67</v>
      </c>
      <c r="Q9" s="38">
        <f t="shared" si="4"/>
        <v>-0.1518987341772152</v>
      </c>
    </row>
    <row r="10" spans="1:17" ht="15">
      <c r="A10" s="2">
        <f t="shared" si="5"/>
        <v>5</v>
      </c>
      <c r="B10" s="23" t="s">
        <v>5</v>
      </c>
      <c r="C10" s="37">
        <v>21</v>
      </c>
      <c r="D10" s="37">
        <v>15</v>
      </c>
      <c r="E10" s="38">
        <f t="shared" si="0"/>
        <v>-0.2857142857142857</v>
      </c>
      <c r="F10" s="14">
        <v>33</v>
      </c>
      <c r="G10" s="14">
        <v>30</v>
      </c>
      <c r="H10" s="13">
        <f t="shared" si="1"/>
        <v>-0.09090909090909091</v>
      </c>
      <c r="I10" s="37">
        <v>10</v>
      </c>
      <c r="J10" s="37">
        <v>4</v>
      </c>
      <c r="K10" s="38">
        <f t="shared" si="2"/>
        <v>-0.6</v>
      </c>
      <c r="L10" s="14">
        <v>3</v>
      </c>
      <c r="M10" s="14">
        <v>6</v>
      </c>
      <c r="N10" s="13">
        <f t="shared" si="3"/>
        <v>1</v>
      </c>
      <c r="O10" s="37">
        <v>71</v>
      </c>
      <c r="P10" s="37">
        <v>59</v>
      </c>
      <c r="Q10" s="38">
        <f t="shared" si="4"/>
        <v>-0.16901408450704225</v>
      </c>
    </row>
    <row r="11" spans="1:17" ht="15">
      <c r="A11" s="2">
        <f t="shared" si="5"/>
        <v>6</v>
      </c>
      <c r="B11" s="24" t="s">
        <v>6</v>
      </c>
      <c r="C11" s="37">
        <v>7</v>
      </c>
      <c r="D11" s="37">
        <v>8</v>
      </c>
      <c r="E11" s="16">
        <f t="shared" si="0"/>
        <v>0.14285714285714285</v>
      </c>
      <c r="F11" s="14">
        <v>19</v>
      </c>
      <c r="G11" s="14">
        <v>26</v>
      </c>
      <c r="H11" s="13">
        <f t="shared" si="1"/>
        <v>0.3684210526315789</v>
      </c>
      <c r="I11" s="37">
        <v>7</v>
      </c>
      <c r="J11" s="37">
        <v>5</v>
      </c>
      <c r="K11" s="38">
        <f t="shared" si="2"/>
        <v>-0.2857142857142857</v>
      </c>
      <c r="L11" s="14">
        <v>2</v>
      </c>
      <c r="M11" s="14">
        <v>2</v>
      </c>
      <c r="N11" s="13">
        <f t="shared" si="3"/>
        <v>0</v>
      </c>
      <c r="O11" s="37">
        <v>36</v>
      </c>
      <c r="P11" s="37">
        <v>43</v>
      </c>
      <c r="Q11" s="38">
        <f t="shared" si="4"/>
        <v>0.19444444444444445</v>
      </c>
    </row>
    <row r="12" spans="1:17" ht="15">
      <c r="A12" s="2">
        <f t="shared" si="5"/>
        <v>7</v>
      </c>
      <c r="B12" s="41" t="s">
        <v>7</v>
      </c>
      <c r="C12" s="37">
        <v>238</v>
      </c>
      <c r="D12" s="37">
        <v>207</v>
      </c>
      <c r="E12" s="38">
        <f t="shared" si="0"/>
        <v>-0.13025210084033614</v>
      </c>
      <c r="F12" s="14">
        <v>237</v>
      </c>
      <c r="G12" s="14">
        <v>199</v>
      </c>
      <c r="H12" s="13">
        <f t="shared" si="1"/>
        <v>-0.16033755274261605</v>
      </c>
      <c r="I12" s="37">
        <v>75</v>
      </c>
      <c r="J12" s="37">
        <v>62</v>
      </c>
      <c r="K12" s="38">
        <f t="shared" si="2"/>
        <v>-0.17333333333333334</v>
      </c>
      <c r="L12" s="14">
        <v>64</v>
      </c>
      <c r="M12" s="14">
        <v>60</v>
      </c>
      <c r="N12" s="13">
        <f t="shared" si="3"/>
        <v>-0.0625</v>
      </c>
      <c r="O12" s="37">
        <v>645</v>
      </c>
      <c r="P12" s="37">
        <v>559</v>
      </c>
      <c r="Q12" s="38">
        <f t="shared" si="4"/>
        <v>-0.13333333333333333</v>
      </c>
    </row>
    <row r="13" spans="1:17" ht="15">
      <c r="A13" s="2">
        <f t="shared" si="5"/>
        <v>8</v>
      </c>
      <c r="B13" s="23" t="s">
        <v>8</v>
      </c>
      <c r="C13" s="37">
        <v>5</v>
      </c>
      <c r="D13" s="37">
        <v>12</v>
      </c>
      <c r="E13" s="16">
        <f t="shared" si="0"/>
        <v>1.4</v>
      </c>
      <c r="F13" s="14">
        <v>34</v>
      </c>
      <c r="G13" s="14">
        <v>29</v>
      </c>
      <c r="H13" s="13">
        <f t="shared" si="1"/>
        <v>-0.14705882352941177</v>
      </c>
      <c r="I13" s="37">
        <v>2</v>
      </c>
      <c r="J13" s="37">
        <v>7</v>
      </c>
      <c r="K13" s="38">
        <f t="shared" si="2"/>
        <v>2.5</v>
      </c>
      <c r="L13" s="14">
        <v>1</v>
      </c>
      <c r="M13" s="14">
        <v>7</v>
      </c>
      <c r="N13" s="13">
        <f t="shared" si="3"/>
        <v>6</v>
      </c>
      <c r="O13" s="37">
        <v>43</v>
      </c>
      <c r="P13" s="37">
        <v>55</v>
      </c>
      <c r="Q13" s="38">
        <f t="shared" si="4"/>
        <v>0.27906976744186046</v>
      </c>
    </row>
    <row r="14" spans="1:17" ht="15">
      <c r="A14" s="2">
        <f t="shared" si="5"/>
        <v>9</v>
      </c>
      <c r="B14" s="25" t="s">
        <v>9</v>
      </c>
      <c r="C14" s="37">
        <v>46</v>
      </c>
      <c r="D14" s="37">
        <v>29</v>
      </c>
      <c r="E14" s="38">
        <f t="shared" si="0"/>
        <v>-0.3695652173913043</v>
      </c>
      <c r="F14" s="14">
        <v>51</v>
      </c>
      <c r="G14" s="14">
        <v>53</v>
      </c>
      <c r="H14" s="13">
        <f t="shared" si="1"/>
        <v>0.0392156862745098</v>
      </c>
      <c r="I14" s="37">
        <v>17</v>
      </c>
      <c r="J14" s="37">
        <v>18</v>
      </c>
      <c r="K14" s="38">
        <f t="shared" si="2"/>
        <v>0.058823529411764705</v>
      </c>
      <c r="L14" s="14">
        <v>10</v>
      </c>
      <c r="M14" s="14">
        <v>17</v>
      </c>
      <c r="N14" s="13">
        <f t="shared" si="3"/>
        <v>0.7</v>
      </c>
      <c r="O14" s="37">
        <v>129</v>
      </c>
      <c r="P14" s="37">
        <v>128</v>
      </c>
      <c r="Q14" s="38">
        <f t="shared" si="4"/>
        <v>-0.007751937984496124</v>
      </c>
    </row>
    <row r="15" spans="1:17" ht="15">
      <c r="A15" s="2">
        <f t="shared" si="5"/>
        <v>10</v>
      </c>
      <c r="B15" s="25" t="s">
        <v>10</v>
      </c>
      <c r="C15" s="37">
        <v>6</v>
      </c>
      <c r="D15" s="37">
        <v>6</v>
      </c>
      <c r="E15" s="38">
        <f t="shared" si="0"/>
        <v>0</v>
      </c>
      <c r="F15" s="14">
        <v>18</v>
      </c>
      <c r="G15" s="14">
        <v>17</v>
      </c>
      <c r="H15" s="13">
        <f t="shared" si="1"/>
        <v>-0.05555555555555555</v>
      </c>
      <c r="I15" s="37">
        <v>5</v>
      </c>
      <c r="J15" s="37">
        <v>2</v>
      </c>
      <c r="K15" s="38">
        <f t="shared" si="2"/>
        <v>-0.6</v>
      </c>
      <c r="L15" s="14">
        <v>1</v>
      </c>
      <c r="M15" s="14">
        <v>1</v>
      </c>
      <c r="N15" s="13">
        <f t="shared" si="3"/>
        <v>0</v>
      </c>
      <c r="O15" s="37">
        <v>30</v>
      </c>
      <c r="P15" s="37">
        <v>26</v>
      </c>
      <c r="Q15" s="38">
        <f t="shared" si="4"/>
        <v>-0.13333333333333333</v>
      </c>
    </row>
    <row r="16" spans="1:17" ht="15">
      <c r="A16" s="2">
        <f t="shared" si="5"/>
        <v>11</v>
      </c>
      <c r="B16" s="25" t="s">
        <v>11</v>
      </c>
      <c r="C16" s="37">
        <v>25</v>
      </c>
      <c r="D16" s="37">
        <v>21</v>
      </c>
      <c r="E16" s="38">
        <f t="shared" si="0"/>
        <v>-0.16</v>
      </c>
      <c r="F16" s="14">
        <v>48</v>
      </c>
      <c r="G16" s="14">
        <v>43</v>
      </c>
      <c r="H16" s="13">
        <f t="shared" si="1"/>
        <v>-0.10416666666666667</v>
      </c>
      <c r="I16" s="37">
        <v>12</v>
      </c>
      <c r="J16" s="37">
        <v>6</v>
      </c>
      <c r="K16" s="38">
        <f t="shared" si="2"/>
        <v>-0.5</v>
      </c>
      <c r="L16" s="14">
        <v>10</v>
      </c>
      <c r="M16" s="14">
        <v>15</v>
      </c>
      <c r="N16" s="13">
        <f t="shared" si="3"/>
        <v>0.5</v>
      </c>
      <c r="O16" s="37">
        <v>100</v>
      </c>
      <c r="P16" s="37">
        <v>93</v>
      </c>
      <c r="Q16" s="38">
        <f t="shared" si="4"/>
        <v>-0.07</v>
      </c>
    </row>
    <row r="17" spans="1:17" ht="15">
      <c r="A17" s="2">
        <f t="shared" si="5"/>
        <v>12</v>
      </c>
      <c r="B17" s="25" t="s">
        <v>12</v>
      </c>
      <c r="C17" s="37">
        <v>32</v>
      </c>
      <c r="D17" s="37">
        <v>18</v>
      </c>
      <c r="E17" s="38">
        <f t="shared" si="0"/>
        <v>-0.4375</v>
      </c>
      <c r="F17" s="14">
        <v>45</v>
      </c>
      <c r="G17" s="14">
        <v>37</v>
      </c>
      <c r="H17" s="13">
        <f t="shared" si="1"/>
        <v>-0.17777777777777778</v>
      </c>
      <c r="I17" s="37">
        <v>10</v>
      </c>
      <c r="J17" s="37">
        <v>13</v>
      </c>
      <c r="K17" s="38">
        <f t="shared" si="2"/>
        <v>0.3</v>
      </c>
      <c r="L17" s="14">
        <v>3</v>
      </c>
      <c r="M17" s="14">
        <v>5</v>
      </c>
      <c r="N17" s="13">
        <f t="shared" si="3"/>
        <v>0.6666666666666666</v>
      </c>
      <c r="O17" s="37">
        <v>92</v>
      </c>
      <c r="P17" s="37">
        <v>77</v>
      </c>
      <c r="Q17" s="38">
        <f t="shared" si="4"/>
        <v>-0.16304347826086957</v>
      </c>
    </row>
    <row r="18" spans="1:17" ht="15">
      <c r="A18" s="2">
        <f t="shared" si="5"/>
        <v>13</v>
      </c>
      <c r="B18" s="25" t="s">
        <v>13</v>
      </c>
      <c r="C18" s="37">
        <v>113</v>
      </c>
      <c r="D18" s="37">
        <v>117</v>
      </c>
      <c r="E18" s="38">
        <f t="shared" si="0"/>
        <v>0.035398230088495575</v>
      </c>
      <c r="F18" s="14">
        <v>157</v>
      </c>
      <c r="G18" s="14">
        <v>135</v>
      </c>
      <c r="H18" s="13">
        <f t="shared" si="1"/>
        <v>-0.14012738853503184</v>
      </c>
      <c r="I18" s="37">
        <v>43</v>
      </c>
      <c r="J18" s="37">
        <v>20</v>
      </c>
      <c r="K18" s="38">
        <f t="shared" si="2"/>
        <v>-0.5348837209302325</v>
      </c>
      <c r="L18" s="14">
        <v>22</v>
      </c>
      <c r="M18" s="14">
        <v>31</v>
      </c>
      <c r="N18" s="13">
        <f t="shared" si="3"/>
        <v>0.4090909090909091</v>
      </c>
      <c r="O18" s="37">
        <v>355</v>
      </c>
      <c r="P18" s="37">
        <v>318</v>
      </c>
      <c r="Q18" s="38">
        <f t="shared" si="4"/>
        <v>-0.10422535211267606</v>
      </c>
    </row>
    <row r="19" spans="1:17" ht="15">
      <c r="A19" s="2">
        <f t="shared" si="5"/>
        <v>14</v>
      </c>
      <c r="B19" s="26" t="s">
        <v>14</v>
      </c>
      <c r="C19" s="37">
        <v>49</v>
      </c>
      <c r="D19" s="37">
        <v>25</v>
      </c>
      <c r="E19" s="38">
        <f t="shared" si="0"/>
        <v>-0.4897959183673469</v>
      </c>
      <c r="F19" s="14">
        <v>59</v>
      </c>
      <c r="G19" s="14">
        <v>68</v>
      </c>
      <c r="H19" s="13">
        <f t="shared" si="1"/>
        <v>0.15254237288135594</v>
      </c>
      <c r="I19" s="37">
        <v>9</v>
      </c>
      <c r="J19" s="37">
        <v>6</v>
      </c>
      <c r="K19" s="36">
        <f t="shared" si="2"/>
        <v>-0.3333333333333333</v>
      </c>
      <c r="L19" s="14">
        <v>6</v>
      </c>
      <c r="M19" s="14">
        <v>9</v>
      </c>
      <c r="N19" s="13">
        <f t="shared" si="3"/>
        <v>0.5</v>
      </c>
      <c r="O19" s="37">
        <v>130</v>
      </c>
      <c r="P19" s="37">
        <v>118</v>
      </c>
      <c r="Q19" s="38">
        <f t="shared" si="4"/>
        <v>-0.09230769230769231</v>
      </c>
    </row>
    <row r="20" spans="1:17" ht="15">
      <c r="A20" s="2">
        <f t="shared" si="5"/>
        <v>15</v>
      </c>
      <c r="B20" s="25" t="s">
        <v>15</v>
      </c>
      <c r="C20" s="37">
        <v>10</v>
      </c>
      <c r="D20" s="37">
        <v>13</v>
      </c>
      <c r="E20" s="16">
        <f t="shared" si="0"/>
        <v>0.3</v>
      </c>
      <c r="F20" s="14">
        <v>36</v>
      </c>
      <c r="G20" s="14">
        <v>24</v>
      </c>
      <c r="H20" s="13">
        <f t="shared" si="1"/>
        <v>-0.3333333333333333</v>
      </c>
      <c r="I20" s="37">
        <v>2</v>
      </c>
      <c r="J20" s="37">
        <v>2</v>
      </c>
      <c r="K20" s="38">
        <f t="shared" si="2"/>
        <v>0</v>
      </c>
      <c r="L20" s="14">
        <v>3</v>
      </c>
      <c r="M20" s="14">
        <v>2</v>
      </c>
      <c r="N20" s="13">
        <f t="shared" si="3"/>
        <v>-0.3333333333333333</v>
      </c>
      <c r="O20" s="37">
        <v>56</v>
      </c>
      <c r="P20" s="37">
        <v>46</v>
      </c>
      <c r="Q20" s="38">
        <f t="shared" si="4"/>
        <v>-0.17857142857142858</v>
      </c>
    </row>
    <row r="21" spans="1:17" ht="15">
      <c r="A21" s="2">
        <f t="shared" si="5"/>
        <v>16</v>
      </c>
      <c r="B21" s="25" t="s">
        <v>16</v>
      </c>
      <c r="C21" s="37">
        <v>35</v>
      </c>
      <c r="D21" s="37">
        <v>36</v>
      </c>
      <c r="E21" s="16">
        <f t="shared" si="0"/>
        <v>0.02857142857142857</v>
      </c>
      <c r="F21" s="14">
        <v>56</v>
      </c>
      <c r="G21" s="14">
        <v>65</v>
      </c>
      <c r="H21" s="13">
        <f t="shared" si="1"/>
        <v>0.16071428571428573</v>
      </c>
      <c r="I21" s="37">
        <v>11</v>
      </c>
      <c r="J21" s="37">
        <v>10</v>
      </c>
      <c r="K21" s="38">
        <f t="shared" si="2"/>
        <v>-0.09090909090909091</v>
      </c>
      <c r="L21" s="14">
        <v>13</v>
      </c>
      <c r="M21" s="14">
        <v>9</v>
      </c>
      <c r="N21" s="13">
        <f t="shared" si="3"/>
        <v>-0.3076923076923077</v>
      </c>
      <c r="O21" s="37">
        <v>121</v>
      </c>
      <c r="P21" s="37">
        <v>131</v>
      </c>
      <c r="Q21" s="38">
        <f t="shared" si="4"/>
        <v>0.08264462809917356</v>
      </c>
    </row>
    <row r="22" spans="1:17" ht="15">
      <c r="A22" s="2">
        <f t="shared" si="5"/>
        <v>17</v>
      </c>
      <c r="B22" s="26" t="s">
        <v>17</v>
      </c>
      <c r="C22" s="37">
        <v>9</v>
      </c>
      <c r="D22" s="37">
        <v>10</v>
      </c>
      <c r="E22" s="16">
        <f t="shared" si="0"/>
        <v>0.1111111111111111</v>
      </c>
      <c r="F22" s="14">
        <v>33</v>
      </c>
      <c r="G22" s="14">
        <v>27</v>
      </c>
      <c r="H22" s="13">
        <f t="shared" si="1"/>
        <v>-0.18181818181818182</v>
      </c>
      <c r="I22" s="37">
        <v>4</v>
      </c>
      <c r="J22" s="37">
        <v>5</v>
      </c>
      <c r="K22" s="38">
        <f t="shared" si="2"/>
        <v>0.25</v>
      </c>
      <c r="L22" s="14">
        <v>2</v>
      </c>
      <c r="M22" s="14">
        <v>5</v>
      </c>
      <c r="N22" s="13">
        <f t="shared" si="3"/>
        <v>1.5</v>
      </c>
      <c r="O22" s="37">
        <v>50</v>
      </c>
      <c r="P22" s="37">
        <v>47</v>
      </c>
      <c r="Q22" s="38">
        <f t="shared" si="4"/>
        <v>-0.06</v>
      </c>
    </row>
    <row r="23" spans="1:17" ht="15">
      <c r="A23" s="2">
        <f t="shared" si="5"/>
        <v>18</v>
      </c>
      <c r="B23" s="43" t="s">
        <v>18</v>
      </c>
      <c r="C23" s="37">
        <v>92</v>
      </c>
      <c r="D23" s="37">
        <v>100</v>
      </c>
      <c r="E23" s="16">
        <f t="shared" si="0"/>
        <v>0.08695652173913043</v>
      </c>
      <c r="F23" s="14">
        <v>93</v>
      </c>
      <c r="G23" s="14">
        <v>62</v>
      </c>
      <c r="H23" s="13">
        <f t="shared" si="1"/>
        <v>-0.3333333333333333</v>
      </c>
      <c r="I23" s="37">
        <v>47</v>
      </c>
      <c r="J23" s="37">
        <v>29</v>
      </c>
      <c r="K23" s="38">
        <f t="shared" si="2"/>
        <v>-0.3829787234042553</v>
      </c>
      <c r="L23" s="14">
        <v>27</v>
      </c>
      <c r="M23" s="14">
        <v>29</v>
      </c>
      <c r="N23" s="13">
        <f t="shared" si="3"/>
        <v>0.07407407407407407</v>
      </c>
      <c r="O23" s="37">
        <v>277</v>
      </c>
      <c r="P23" s="37">
        <v>236</v>
      </c>
      <c r="Q23" s="38">
        <f t="shared" si="4"/>
        <v>-0.148014440433213</v>
      </c>
    </row>
    <row r="24" spans="1:17" ht="15">
      <c r="A24" s="2">
        <f t="shared" si="5"/>
        <v>19</v>
      </c>
      <c r="B24" s="25" t="s">
        <v>19</v>
      </c>
      <c r="C24" s="37">
        <v>45</v>
      </c>
      <c r="D24" s="37">
        <v>45</v>
      </c>
      <c r="E24" s="38">
        <f t="shared" si="0"/>
        <v>0</v>
      </c>
      <c r="F24" s="14">
        <v>58</v>
      </c>
      <c r="G24" s="14">
        <v>73</v>
      </c>
      <c r="H24" s="13">
        <f t="shared" si="1"/>
        <v>0.25862068965517243</v>
      </c>
      <c r="I24" s="37">
        <v>19</v>
      </c>
      <c r="J24" s="37">
        <v>15</v>
      </c>
      <c r="K24" s="38">
        <f t="shared" si="2"/>
        <v>-0.21052631578947367</v>
      </c>
      <c r="L24" s="14">
        <v>17</v>
      </c>
      <c r="M24" s="14">
        <v>25</v>
      </c>
      <c r="N24" s="13">
        <f t="shared" si="3"/>
        <v>0.47058823529411764</v>
      </c>
      <c r="O24" s="37">
        <v>151</v>
      </c>
      <c r="P24" s="37">
        <v>167</v>
      </c>
      <c r="Q24" s="38">
        <f t="shared" si="4"/>
        <v>0.10596026490066225</v>
      </c>
    </row>
    <row r="25" spans="1:17" ht="15">
      <c r="A25" s="2">
        <f t="shared" si="5"/>
        <v>20</v>
      </c>
      <c r="B25" s="25" t="s">
        <v>20</v>
      </c>
      <c r="C25" s="37">
        <v>139</v>
      </c>
      <c r="D25" s="37">
        <v>127</v>
      </c>
      <c r="E25" s="38">
        <f t="shared" si="0"/>
        <v>-0.08633093525179857</v>
      </c>
      <c r="F25" s="14">
        <v>219</v>
      </c>
      <c r="G25" s="14">
        <v>193</v>
      </c>
      <c r="H25" s="13">
        <f t="shared" si="1"/>
        <v>-0.1187214611872146</v>
      </c>
      <c r="I25" s="37">
        <v>66</v>
      </c>
      <c r="J25" s="37">
        <v>43</v>
      </c>
      <c r="K25" s="38">
        <f t="shared" si="2"/>
        <v>-0.3484848484848485</v>
      </c>
      <c r="L25" s="14">
        <v>60</v>
      </c>
      <c r="M25" s="14">
        <v>41</v>
      </c>
      <c r="N25" s="13">
        <f t="shared" si="3"/>
        <v>-0.31666666666666665</v>
      </c>
      <c r="O25" s="37">
        <v>504</v>
      </c>
      <c r="P25" s="37">
        <v>422</v>
      </c>
      <c r="Q25" s="38">
        <f t="shared" si="4"/>
        <v>-0.1626984126984127</v>
      </c>
    </row>
    <row r="26" spans="1:17" ht="15">
      <c r="A26" s="2">
        <f t="shared" si="5"/>
        <v>21</v>
      </c>
      <c r="B26" s="25" t="s">
        <v>21</v>
      </c>
      <c r="C26" s="37">
        <v>5</v>
      </c>
      <c r="D26" s="37">
        <v>5</v>
      </c>
      <c r="E26" s="38">
        <f t="shared" si="0"/>
        <v>0</v>
      </c>
      <c r="F26" s="14">
        <v>11</v>
      </c>
      <c r="G26" s="14">
        <v>20</v>
      </c>
      <c r="H26" s="13">
        <f t="shared" si="1"/>
        <v>0.8181818181818182</v>
      </c>
      <c r="I26" s="37">
        <v>7</v>
      </c>
      <c r="J26" s="37">
        <v>0</v>
      </c>
      <c r="K26" s="38">
        <f t="shared" si="2"/>
        <v>-1</v>
      </c>
      <c r="L26" s="14">
        <v>2</v>
      </c>
      <c r="M26" s="14">
        <v>0</v>
      </c>
      <c r="N26" s="13">
        <f t="shared" si="3"/>
        <v>-1</v>
      </c>
      <c r="O26" s="37">
        <v>27</v>
      </c>
      <c r="P26" s="37">
        <v>27</v>
      </c>
      <c r="Q26" s="38">
        <f t="shared" si="4"/>
        <v>0</v>
      </c>
    </row>
    <row r="27" spans="1:17" ht="15">
      <c r="A27" s="2">
        <f t="shared" si="5"/>
        <v>22</v>
      </c>
      <c r="B27" s="25" t="s">
        <v>22</v>
      </c>
      <c r="C27" s="37">
        <v>2</v>
      </c>
      <c r="D27" s="37">
        <v>9</v>
      </c>
      <c r="E27" s="16">
        <f t="shared" si="0"/>
        <v>3.5</v>
      </c>
      <c r="F27" s="14">
        <v>26</v>
      </c>
      <c r="G27" s="14">
        <v>29</v>
      </c>
      <c r="H27" s="13">
        <f t="shared" si="1"/>
        <v>0.11538461538461539</v>
      </c>
      <c r="I27" s="37">
        <v>3</v>
      </c>
      <c r="J27" s="37">
        <v>2</v>
      </c>
      <c r="K27" s="38">
        <f t="shared" si="2"/>
        <v>-0.3333333333333333</v>
      </c>
      <c r="L27" s="14">
        <v>3</v>
      </c>
      <c r="M27" s="14">
        <v>7</v>
      </c>
      <c r="N27" s="13">
        <f t="shared" si="3"/>
        <v>1.3333333333333333</v>
      </c>
      <c r="O27" s="37">
        <v>35</v>
      </c>
      <c r="P27" s="37">
        <v>50</v>
      </c>
      <c r="Q27" s="38">
        <f t="shared" si="4"/>
        <v>0.42857142857142855</v>
      </c>
    </row>
    <row r="28" spans="1:17" ht="15">
      <c r="A28" s="2">
        <f t="shared" si="5"/>
        <v>23</v>
      </c>
      <c r="B28" s="25" t="s">
        <v>23</v>
      </c>
      <c r="C28" s="37">
        <v>53</v>
      </c>
      <c r="D28" s="37">
        <v>36</v>
      </c>
      <c r="E28" s="38">
        <f t="shared" si="0"/>
        <v>-0.32075471698113206</v>
      </c>
      <c r="F28" s="14">
        <v>71</v>
      </c>
      <c r="G28" s="14">
        <v>57</v>
      </c>
      <c r="H28" s="13">
        <f t="shared" si="1"/>
        <v>-0.19718309859154928</v>
      </c>
      <c r="I28" s="37">
        <v>24</v>
      </c>
      <c r="J28" s="37">
        <v>16</v>
      </c>
      <c r="K28" s="38">
        <f t="shared" si="2"/>
        <v>-0.3333333333333333</v>
      </c>
      <c r="L28" s="14">
        <v>6</v>
      </c>
      <c r="M28" s="14">
        <v>9</v>
      </c>
      <c r="N28" s="13">
        <f t="shared" si="3"/>
        <v>0.5</v>
      </c>
      <c r="O28" s="37">
        <v>162</v>
      </c>
      <c r="P28" s="37">
        <v>125</v>
      </c>
      <c r="Q28" s="38">
        <f t="shared" si="4"/>
        <v>-0.22839506172839505</v>
      </c>
    </row>
    <row r="29" spans="1:17" ht="15">
      <c r="A29" s="2">
        <f t="shared" si="5"/>
        <v>24</v>
      </c>
      <c r="B29" s="25" t="s">
        <v>24</v>
      </c>
      <c r="C29" s="37">
        <v>40</v>
      </c>
      <c r="D29" s="37">
        <v>26</v>
      </c>
      <c r="E29" s="38">
        <f t="shared" si="0"/>
        <v>-0.35</v>
      </c>
      <c r="F29" s="14">
        <v>41</v>
      </c>
      <c r="G29" s="14">
        <v>46</v>
      </c>
      <c r="H29" s="13">
        <f t="shared" si="1"/>
        <v>0.12195121951219512</v>
      </c>
      <c r="I29" s="37">
        <v>6</v>
      </c>
      <c r="J29" s="37">
        <v>5</v>
      </c>
      <c r="K29" s="38">
        <f t="shared" si="2"/>
        <v>-0.16666666666666666</v>
      </c>
      <c r="L29" s="14">
        <v>5</v>
      </c>
      <c r="M29" s="14">
        <v>10</v>
      </c>
      <c r="N29" s="13">
        <f t="shared" si="3"/>
        <v>1</v>
      </c>
      <c r="O29" s="37">
        <v>96</v>
      </c>
      <c r="P29" s="37">
        <v>93</v>
      </c>
      <c r="Q29" s="38">
        <f t="shared" si="4"/>
        <v>-0.03125</v>
      </c>
    </row>
    <row r="30" spans="1:17" ht="15">
      <c r="A30" s="2">
        <f t="shared" si="5"/>
        <v>25</v>
      </c>
      <c r="B30" s="26" t="s">
        <v>25</v>
      </c>
      <c r="C30" s="37">
        <v>101</v>
      </c>
      <c r="D30" s="37">
        <v>97</v>
      </c>
      <c r="E30" s="38">
        <f t="shared" si="0"/>
        <v>-0.039603960396039604</v>
      </c>
      <c r="F30" s="14">
        <v>101</v>
      </c>
      <c r="G30" s="14">
        <v>122</v>
      </c>
      <c r="H30" s="13">
        <f t="shared" si="1"/>
        <v>0.2079207920792079</v>
      </c>
      <c r="I30" s="37">
        <v>36</v>
      </c>
      <c r="J30" s="37">
        <v>22</v>
      </c>
      <c r="K30" s="38">
        <f t="shared" si="2"/>
        <v>-0.3888888888888889</v>
      </c>
      <c r="L30" s="14">
        <v>23</v>
      </c>
      <c r="M30" s="14">
        <v>26</v>
      </c>
      <c r="N30" s="13">
        <f t="shared" si="3"/>
        <v>0.13043478260869565</v>
      </c>
      <c r="O30" s="37">
        <v>278</v>
      </c>
      <c r="P30" s="37">
        <v>278</v>
      </c>
      <c r="Q30" s="38">
        <f t="shared" si="4"/>
        <v>0</v>
      </c>
    </row>
    <row r="31" spans="1:17" ht="15">
      <c r="A31" s="2">
        <f t="shared" si="5"/>
        <v>26</v>
      </c>
      <c r="B31" s="26" t="s">
        <v>26</v>
      </c>
      <c r="C31" s="37">
        <v>35</v>
      </c>
      <c r="D31" s="37">
        <v>18</v>
      </c>
      <c r="E31" s="38">
        <f t="shared" si="0"/>
        <v>-0.4857142857142857</v>
      </c>
      <c r="F31" s="14">
        <v>53</v>
      </c>
      <c r="G31" s="14">
        <v>50</v>
      </c>
      <c r="H31" s="13">
        <f t="shared" si="1"/>
        <v>-0.05660377358490566</v>
      </c>
      <c r="I31" s="37">
        <v>7</v>
      </c>
      <c r="J31" s="37">
        <v>13</v>
      </c>
      <c r="K31" s="38">
        <f t="shared" si="2"/>
        <v>0.8571428571428571</v>
      </c>
      <c r="L31" s="14">
        <v>18</v>
      </c>
      <c r="M31" s="14">
        <v>11</v>
      </c>
      <c r="N31" s="13">
        <f t="shared" si="3"/>
        <v>-0.3888888888888889</v>
      </c>
      <c r="O31" s="37">
        <v>115</v>
      </c>
      <c r="P31" s="37">
        <v>94</v>
      </c>
      <c r="Q31" s="38">
        <f t="shared" si="4"/>
        <v>-0.1826086956521739</v>
      </c>
    </row>
    <row r="32" spans="1:17" ht="15">
      <c r="A32" s="2">
        <f t="shared" si="5"/>
        <v>27</v>
      </c>
      <c r="B32" s="25" t="s">
        <v>27</v>
      </c>
      <c r="C32" s="37">
        <v>27</v>
      </c>
      <c r="D32" s="37">
        <v>27</v>
      </c>
      <c r="E32" s="38">
        <f t="shared" si="0"/>
        <v>0</v>
      </c>
      <c r="F32" s="14">
        <v>40</v>
      </c>
      <c r="G32" s="14">
        <v>31</v>
      </c>
      <c r="H32" s="13">
        <f t="shared" si="1"/>
        <v>-0.225</v>
      </c>
      <c r="I32" s="37">
        <v>9</v>
      </c>
      <c r="J32" s="37">
        <v>12</v>
      </c>
      <c r="K32" s="38">
        <f t="shared" si="2"/>
        <v>0.3333333333333333</v>
      </c>
      <c r="L32" s="14">
        <v>8</v>
      </c>
      <c r="M32" s="14">
        <v>8</v>
      </c>
      <c r="N32" s="13">
        <f t="shared" si="3"/>
        <v>0</v>
      </c>
      <c r="O32" s="37">
        <v>92</v>
      </c>
      <c r="P32" s="37">
        <v>79</v>
      </c>
      <c r="Q32" s="38">
        <f t="shared" si="4"/>
        <v>-0.14130434782608695</v>
      </c>
    </row>
    <row r="33" spans="1:17" ht="15">
      <c r="A33" s="2">
        <f t="shared" si="5"/>
        <v>28</v>
      </c>
      <c r="B33" s="25" t="s">
        <v>28</v>
      </c>
      <c r="C33" s="37">
        <v>21</v>
      </c>
      <c r="D33" s="37">
        <v>21</v>
      </c>
      <c r="E33" s="38">
        <f t="shared" si="0"/>
        <v>0</v>
      </c>
      <c r="F33" s="14">
        <v>49</v>
      </c>
      <c r="G33" s="14">
        <v>31</v>
      </c>
      <c r="H33" s="13">
        <f t="shared" si="1"/>
        <v>-0.3673469387755102</v>
      </c>
      <c r="I33" s="37">
        <v>12</v>
      </c>
      <c r="J33" s="37">
        <v>4</v>
      </c>
      <c r="K33" s="38">
        <f t="shared" si="2"/>
        <v>-0.6666666666666666</v>
      </c>
      <c r="L33" s="14">
        <v>4</v>
      </c>
      <c r="M33" s="14">
        <v>3</v>
      </c>
      <c r="N33" s="13">
        <f t="shared" si="3"/>
        <v>-0.25</v>
      </c>
      <c r="O33" s="37">
        <v>90</v>
      </c>
      <c r="P33" s="37">
        <v>62</v>
      </c>
      <c r="Q33" s="38">
        <f t="shared" si="4"/>
        <v>-0.3111111111111111</v>
      </c>
    </row>
    <row r="34" spans="1:17" ht="15">
      <c r="A34" s="2">
        <f t="shared" si="5"/>
        <v>29</v>
      </c>
      <c r="B34" s="25" t="s">
        <v>29</v>
      </c>
      <c r="C34" s="37">
        <v>19</v>
      </c>
      <c r="D34" s="37">
        <v>22</v>
      </c>
      <c r="E34" s="16">
        <f t="shared" si="0"/>
        <v>0.15789473684210525</v>
      </c>
      <c r="F34" s="14">
        <v>22</v>
      </c>
      <c r="G34" s="14">
        <v>30</v>
      </c>
      <c r="H34" s="13">
        <f t="shared" si="1"/>
        <v>0.36363636363636365</v>
      </c>
      <c r="I34" s="37">
        <v>9</v>
      </c>
      <c r="J34" s="37">
        <v>3</v>
      </c>
      <c r="K34" s="38">
        <f t="shared" si="2"/>
        <v>-0.6666666666666666</v>
      </c>
      <c r="L34" s="14">
        <v>4</v>
      </c>
      <c r="M34" s="14">
        <v>5</v>
      </c>
      <c r="N34" s="13">
        <f t="shared" si="3"/>
        <v>0.25</v>
      </c>
      <c r="O34" s="37">
        <v>58</v>
      </c>
      <c r="P34" s="37">
        <v>63</v>
      </c>
      <c r="Q34" s="38">
        <f t="shared" si="4"/>
        <v>0.08620689655172414</v>
      </c>
    </row>
    <row r="35" spans="1:17" ht="15">
      <c r="A35" s="2">
        <f t="shared" si="5"/>
        <v>30</v>
      </c>
      <c r="B35" s="42" t="s">
        <v>30</v>
      </c>
      <c r="C35" s="37">
        <v>321</v>
      </c>
      <c r="D35" s="37">
        <v>302</v>
      </c>
      <c r="E35" s="38">
        <f t="shared" si="0"/>
        <v>-0.059190031152647975</v>
      </c>
      <c r="F35" s="14">
        <v>208</v>
      </c>
      <c r="G35" s="14">
        <v>219</v>
      </c>
      <c r="H35" s="13">
        <f t="shared" si="1"/>
        <v>0.052884615384615384</v>
      </c>
      <c r="I35" s="37">
        <v>121</v>
      </c>
      <c r="J35" s="37">
        <v>84</v>
      </c>
      <c r="K35" s="38">
        <f t="shared" si="2"/>
        <v>-0.30578512396694213</v>
      </c>
      <c r="L35" s="14">
        <v>83</v>
      </c>
      <c r="M35" s="14">
        <v>77</v>
      </c>
      <c r="N35" s="13">
        <f t="shared" si="3"/>
        <v>-0.07228915662650602</v>
      </c>
      <c r="O35" s="37">
        <v>775</v>
      </c>
      <c r="P35" s="37">
        <v>713</v>
      </c>
      <c r="Q35" s="38">
        <f t="shared" si="4"/>
        <v>-0.08</v>
      </c>
    </row>
    <row r="36" spans="1:17" ht="15">
      <c r="A36" s="2">
        <f t="shared" si="5"/>
        <v>31</v>
      </c>
      <c r="B36" s="26" t="s">
        <v>31</v>
      </c>
      <c r="C36" s="37">
        <v>12</v>
      </c>
      <c r="D36" s="37">
        <v>13</v>
      </c>
      <c r="E36" s="16">
        <f t="shared" si="0"/>
        <v>0.08333333333333333</v>
      </c>
      <c r="F36" s="14">
        <v>13</v>
      </c>
      <c r="G36" s="14">
        <v>16</v>
      </c>
      <c r="H36" s="13">
        <f t="shared" si="1"/>
        <v>0.23076923076923078</v>
      </c>
      <c r="I36" s="37">
        <v>6</v>
      </c>
      <c r="J36" s="37">
        <v>4</v>
      </c>
      <c r="K36" s="38">
        <f t="shared" si="2"/>
        <v>-0.3333333333333333</v>
      </c>
      <c r="L36" s="14">
        <v>1</v>
      </c>
      <c r="M36" s="14">
        <v>3</v>
      </c>
      <c r="N36" s="13">
        <f t="shared" si="3"/>
        <v>2</v>
      </c>
      <c r="O36" s="37">
        <v>33</v>
      </c>
      <c r="P36" s="37">
        <v>38</v>
      </c>
      <c r="Q36" s="38">
        <f t="shared" si="4"/>
        <v>0.15151515151515152</v>
      </c>
    </row>
    <row r="37" spans="1:17" s="1" customFormat="1" ht="15">
      <c r="A37" s="3">
        <v>32</v>
      </c>
      <c r="B37" s="27" t="s">
        <v>32</v>
      </c>
      <c r="C37" s="37">
        <v>51</v>
      </c>
      <c r="D37" s="37">
        <v>41</v>
      </c>
      <c r="E37" s="38">
        <f t="shared" si="0"/>
        <v>-0.19607843137254902</v>
      </c>
      <c r="F37" s="14">
        <v>57</v>
      </c>
      <c r="G37" s="14">
        <v>55</v>
      </c>
      <c r="H37" s="13">
        <f t="shared" si="1"/>
        <v>-0.03508771929824561</v>
      </c>
      <c r="I37" s="37">
        <v>24</v>
      </c>
      <c r="J37" s="37">
        <v>14</v>
      </c>
      <c r="K37" s="38">
        <f t="shared" si="2"/>
        <v>-0.4166666666666667</v>
      </c>
      <c r="L37" s="14">
        <v>10</v>
      </c>
      <c r="M37" s="14">
        <v>12</v>
      </c>
      <c r="N37" s="13">
        <f t="shared" si="3"/>
        <v>0.2</v>
      </c>
      <c r="O37" s="37">
        <v>153</v>
      </c>
      <c r="P37" s="37">
        <v>128</v>
      </c>
      <c r="Q37" s="38">
        <f t="shared" si="4"/>
        <v>-0.16339869281045752</v>
      </c>
    </row>
    <row r="38" spans="1:17" ht="15">
      <c r="A38" s="2">
        <v>33</v>
      </c>
      <c r="B38" s="25" t="s">
        <v>33</v>
      </c>
      <c r="C38" s="37">
        <v>11</v>
      </c>
      <c r="D38" s="37">
        <v>13</v>
      </c>
      <c r="E38" s="16">
        <f t="shared" si="0"/>
        <v>0.18181818181818182</v>
      </c>
      <c r="F38" s="14">
        <v>41</v>
      </c>
      <c r="G38" s="14">
        <v>21</v>
      </c>
      <c r="H38" s="13">
        <f t="shared" si="1"/>
        <v>-0.4878048780487805</v>
      </c>
      <c r="I38" s="37">
        <v>11</v>
      </c>
      <c r="J38" s="37">
        <v>7</v>
      </c>
      <c r="K38" s="38">
        <f t="shared" si="2"/>
        <v>-0.36363636363636365</v>
      </c>
      <c r="L38" s="14">
        <v>6</v>
      </c>
      <c r="M38" s="14">
        <v>6</v>
      </c>
      <c r="N38" s="13">
        <f t="shared" si="3"/>
        <v>0</v>
      </c>
      <c r="O38" s="37">
        <v>73</v>
      </c>
      <c r="P38" s="37">
        <v>52</v>
      </c>
      <c r="Q38" s="38">
        <f t="shared" si="4"/>
        <v>-0.2876712328767123</v>
      </c>
    </row>
    <row r="39" spans="1:17" ht="15">
      <c r="A39" s="2">
        <v>34</v>
      </c>
      <c r="B39" s="22" t="s">
        <v>34</v>
      </c>
      <c r="C39" s="37">
        <v>7</v>
      </c>
      <c r="D39" s="37">
        <v>18</v>
      </c>
      <c r="E39" s="16">
        <f t="shared" si="0"/>
        <v>1.5714285714285714</v>
      </c>
      <c r="F39" s="14">
        <v>39</v>
      </c>
      <c r="G39" s="14">
        <v>35</v>
      </c>
      <c r="H39" s="13">
        <f t="shared" si="1"/>
        <v>-0.10256410256410256</v>
      </c>
      <c r="I39" s="37">
        <v>4</v>
      </c>
      <c r="J39" s="37">
        <v>11</v>
      </c>
      <c r="K39" s="38">
        <f t="shared" si="2"/>
        <v>1.75</v>
      </c>
      <c r="L39" s="14">
        <v>5</v>
      </c>
      <c r="M39" s="14">
        <v>5</v>
      </c>
      <c r="N39" s="13">
        <f t="shared" si="3"/>
        <v>0</v>
      </c>
      <c r="O39" s="37">
        <v>57</v>
      </c>
      <c r="P39" s="37">
        <v>70</v>
      </c>
      <c r="Q39" s="38">
        <f t="shared" si="4"/>
        <v>0.22807017543859648</v>
      </c>
    </row>
    <row r="40" spans="1:17" ht="15">
      <c r="A40" s="2">
        <v>35</v>
      </c>
      <c r="B40" s="42" t="s">
        <v>35</v>
      </c>
      <c r="C40" s="37">
        <v>21</v>
      </c>
      <c r="D40" s="37">
        <v>34</v>
      </c>
      <c r="E40" s="16">
        <f t="shared" si="0"/>
        <v>0.6190476190476191</v>
      </c>
      <c r="F40" s="14">
        <v>34</v>
      </c>
      <c r="G40" s="14">
        <v>26</v>
      </c>
      <c r="H40" s="13">
        <f t="shared" si="1"/>
        <v>-0.23529411764705882</v>
      </c>
      <c r="I40" s="37">
        <v>12</v>
      </c>
      <c r="J40" s="37">
        <v>14</v>
      </c>
      <c r="K40" s="38">
        <f t="shared" si="2"/>
        <v>0.16666666666666666</v>
      </c>
      <c r="L40" s="14">
        <v>4</v>
      </c>
      <c r="M40" s="14">
        <v>3</v>
      </c>
      <c r="N40" s="13">
        <f t="shared" si="3"/>
        <v>-0.25</v>
      </c>
      <c r="O40" s="37">
        <v>71</v>
      </c>
      <c r="P40" s="37">
        <v>81</v>
      </c>
      <c r="Q40" s="38">
        <f t="shared" si="4"/>
        <v>0.14084507042253522</v>
      </c>
    </row>
    <row r="41" spans="1:17" ht="15">
      <c r="A41" s="2">
        <f aca="true" t="shared" si="6" ref="A41:A48">A40+1</f>
        <v>36</v>
      </c>
      <c r="B41" s="22" t="s">
        <v>36</v>
      </c>
      <c r="C41" s="37">
        <v>23</v>
      </c>
      <c r="D41" s="37">
        <v>29</v>
      </c>
      <c r="E41" s="16">
        <f t="shared" si="0"/>
        <v>0.2608695652173913</v>
      </c>
      <c r="F41" s="14">
        <v>43</v>
      </c>
      <c r="G41" s="14">
        <v>44</v>
      </c>
      <c r="H41" s="13">
        <f t="shared" si="1"/>
        <v>0.023255813953488372</v>
      </c>
      <c r="I41" s="37">
        <v>8</v>
      </c>
      <c r="J41" s="37">
        <v>11</v>
      </c>
      <c r="K41" s="38">
        <f t="shared" si="2"/>
        <v>0.375</v>
      </c>
      <c r="L41" s="14">
        <v>6</v>
      </c>
      <c r="M41" s="14">
        <v>2</v>
      </c>
      <c r="N41" s="13">
        <f t="shared" si="3"/>
        <v>-0.6666666666666666</v>
      </c>
      <c r="O41" s="37">
        <v>80</v>
      </c>
      <c r="P41" s="37">
        <v>91</v>
      </c>
      <c r="Q41" s="38">
        <f t="shared" si="4"/>
        <v>0.1375</v>
      </c>
    </row>
    <row r="42" spans="1:17" ht="15">
      <c r="A42" s="2">
        <f t="shared" si="6"/>
        <v>37</v>
      </c>
      <c r="B42" s="23" t="s">
        <v>37</v>
      </c>
      <c r="C42" s="37">
        <v>16</v>
      </c>
      <c r="D42" s="37">
        <v>7</v>
      </c>
      <c r="E42" s="38">
        <f t="shared" si="0"/>
        <v>-0.5625</v>
      </c>
      <c r="F42" s="14">
        <v>26</v>
      </c>
      <c r="G42" s="14">
        <v>26</v>
      </c>
      <c r="H42" s="13">
        <f t="shared" si="1"/>
        <v>0</v>
      </c>
      <c r="I42" s="37">
        <v>10</v>
      </c>
      <c r="J42" s="37">
        <v>2</v>
      </c>
      <c r="K42" s="38">
        <f t="shared" si="2"/>
        <v>-0.8</v>
      </c>
      <c r="L42" s="14">
        <v>7</v>
      </c>
      <c r="M42" s="14">
        <v>3</v>
      </c>
      <c r="N42" s="13">
        <f t="shared" si="3"/>
        <v>-0.5714285714285714</v>
      </c>
      <c r="O42" s="37">
        <v>63</v>
      </c>
      <c r="P42" s="37">
        <v>41</v>
      </c>
      <c r="Q42" s="38">
        <f t="shared" si="4"/>
        <v>-0.3492063492063492</v>
      </c>
    </row>
    <row r="43" spans="1:17" ht="15">
      <c r="A43" s="2">
        <f t="shared" si="6"/>
        <v>38</v>
      </c>
      <c r="B43" s="22" t="s">
        <v>38</v>
      </c>
      <c r="C43" s="37">
        <v>23</v>
      </c>
      <c r="D43" s="37">
        <v>19</v>
      </c>
      <c r="E43" s="38">
        <f t="shared" si="0"/>
        <v>-0.17391304347826086</v>
      </c>
      <c r="F43" s="14">
        <v>31</v>
      </c>
      <c r="G43" s="14">
        <v>31</v>
      </c>
      <c r="H43" s="13">
        <f t="shared" si="1"/>
        <v>0</v>
      </c>
      <c r="I43" s="37">
        <v>6</v>
      </c>
      <c r="J43" s="37">
        <v>3</v>
      </c>
      <c r="K43" s="38">
        <f t="shared" si="2"/>
        <v>-0.5</v>
      </c>
      <c r="L43" s="14">
        <v>4</v>
      </c>
      <c r="M43" s="14">
        <v>6</v>
      </c>
      <c r="N43" s="13">
        <f t="shared" si="3"/>
        <v>0.5</v>
      </c>
      <c r="O43" s="37">
        <v>68</v>
      </c>
      <c r="P43" s="37">
        <v>60</v>
      </c>
      <c r="Q43" s="38">
        <f t="shared" si="4"/>
        <v>-0.11764705882352941</v>
      </c>
    </row>
    <row r="44" spans="1:17" ht="15">
      <c r="A44" s="2">
        <f t="shared" si="6"/>
        <v>39</v>
      </c>
      <c r="B44" s="22" t="s">
        <v>39</v>
      </c>
      <c r="C44" s="37">
        <v>16</v>
      </c>
      <c r="D44" s="37">
        <v>8</v>
      </c>
      <c r="E44" s="38">
        <f t="shared" si="0"/>
        <v>-0.5</v>
      </c>
      <c r="F44" s="14">
        <v>19</v>
      </c>
      <c r="G44" s="14">
        <v>15</v>
      </c>
      <c r="H44" s="13">
        <f t="shared" si="1"/>
        <v>-0.21052631578947367</v>
      </c>
      <c r="I44" s="37">
        <v>7</v>
      </c>
      <c r="J44" s="37">
        <v>2</v>
      </c>
      <c r="K44" s="38">
        <f t="shared" si="2"/>
        <v>-0.7142857142857143</v>
      </c>
      <c r="L44" s="14">
        <v>2</v>
      </c>
      <c r="M44" s="14">
        <v>3</v>
      </c>
      <c r="N44" s="13">
        <f t="shared" si="3"/>
        <v>0.5</v>
      </c>
      <c r="O44" s="37">
        <v>48</v>
      </c>
      <c r="P44" s="37">
        <v>29</v>
      </c>
      <c r="Q44" s="38">
        <f t="shared" si="4"/>
        <v>-0.3958333333333333</v>
      </c>
    </row>
    <row r="45" spans="1:17" ht="15">
      <c r="A45" s="2">
        <f t="shared" si="6"/>
        <v>40</v>
      </c>
      <c r="B45" s="42" t="s">
        <v>40</v>
      </c>
      <c r="C45" s="37">
        <v>34</v>
      </c>
      <c r="D45" s="37">
        <v>40</v>
      </c>
      <c r="E45" s="16">
        <f t="shared" si="0"/>
        <v>0.17647058823529413</v>
      </c>
      <c r="F45" s="14">
        <v>61</v>
      </c>
      <c r="G45" s="14">
        <v>35</v>
      </c>
      <c r="H45" s="13">
        <f t="shared" si="1"/>
        <v>-0.4262295081967213</v>
      </c>
      <c r="I45" s="37">
        <v>10</v>
      </c>
      <c r="J45" s="37">
        <v>3</v>
      </c>
      <c r="K45" s="38">
        <f t="shared" si="2"/>
        <v>-0.7</v>
      </c>
      <c r="L45" s="14">
        <v>8</v>
      </c>
      <c r="M45" s="14">
        <v>9</v>
      </c>
      <c r="N45" s="13">
        <f t="shared" si="3"/>
        <v>0.125</v>
      </c>
      <c r="O45" s="37">
        <v>122</v>
      </c>
      <c r="P45" s="37">
        <v>97</v>
      </c>
      <c r="Q45" s="38">
        <f t="shared" si="4"/>
        <v>-0.20491803278688525</v>
      </c>
    </row>
    <row r="46" spans="1:17" ht="15">
      <c r="A46" s="2">
        <f t="shared" si="6"/>
        <v>41</v>
      </c>
      <c r="B46" s="22" t="s">
        <v>41</v>
      </c>
      <c r="C46" s="37">
        <v>16</v>
      </c>
      <c r="D46" s="37">
        <v>9</v>
      </c>
      <c r="E46" s="38">
        <f t="shared" si="0"/>
        <v>-0.4375</v>
      </c>
      <c r="F46" s="14">
        <v>25</v>
      </c>
      <c r="G46" s="14">
        <v>26</v>
      </c>
      <c r="H46" s="13">
        <f t="shared" si="1"/>
        <v>0.04</v>
      </c>
      <c r="I46" s="37">
        <v>6</v>
      </c>
      <c r="J46" s="37">
        <v>7</v>
      </c>
      <c r="K46" s="38">
        <f t="shared" si="2"/>
        <v>0.16666666666666666</v>
      </c>
      <c r="L46" s="14">
        <v>4</v>
      </c>
      <c r="M46" s="14">
        <v>3</v>
      </c>
      <c r="N46" s="13">
        <f t="shared" si="3"/>
        <v>-0.25</v>
      </c>
      <c r="O46" s="37">
        <v>55</v>
      </c>
      <c r="P46" s="37">
        <v>45</v>
      </c>
      <c r="Q46" s="38">
        <f t="shared" si="4"/>
        <v>-0.18181818181818182</v>
      </c>
    </row>
    <row r="47" spans="1:17" ht="15">
      <c r="A47" s="2">
        <f t="shared" si="6"/>
        <v>42</v>
      </c>
      <c r="B47" s="22" t="s">
        <v>42</v>
      </c>
      <c r="C47" s="37">
        <v>72</v>
      </c>
      <c r="D47" s="37">
        <v>66</v>
      </c>
      <c r="E47" s="38">
        <f t="shared" si="0"/>
        <v>-0.08333333333333333</v>
      </c>
      <c r="F47" s="14">
        <v>113</v>
      </c>
      <c r="G47" s="14">
        <v>98</v>
      </c>
      <c r="H47" s="13">
        <f t="shared" si="1"/>
        <v>-0.13274336283185842</v>
      </c>
      <c r="I47" s="37">
        <v>32</v>
      </c>
      <c r="J47" s="37">
        <v>23</v>
      </c>
      <c r="K47" s="38">
        <f t="shared" si="2"/>
        <v>-0.28125</v>
      </c>
      <c r="L47" s="14">
        <v>17</v>
      </c>
      <c r="M47" s="14">
        <v>16</v>
      </c>
      <c r="N47" s="15">
        <f t="shared" si="3"/>
        <v>-0.058823529411764705</v>
      </c>
      <c r="O47" s="37">
        <v>246</v>
      </c>
      <c r="P47" s="37">
        <v>211</v>
      </c>
      <c r="Q47" s="38">
        <f t="shared" si="4"/>
        <v>-0.14227642276422764</v>
      </c>
    </row>
    <row r="48" spans="1:17" ht="15">
      <c r="A48" s="2">
        <f t="shared" si="6"/>
        <v>43</v>
      </c>
      <c r="B48" s="22" t="s">
        <v>43</v>
      </c>
      <c r="C48" s="37">
        <v>17</v>
      </c>
      <c r="D48" s="37">
        <v>16</v>
      </c>
      <c r="E48" s="38">
        <f t="shared" si="0"/>
        <v>-0.058823529411764705</v>
      </c>
      <c r="F48" s="14">
        <v>33</v>
      </c>
      <c r="G48" s="14">
        <v>24</v>
      </c>
      <c r="H48" s="13">
        <f t="shared" si="1"/>
        <v>-0.2727272727272727</v>
      </c>
      <c r="I48" s="37">
        <v>4</v>
      </c>
      <c r="J48" s="37">
        <v>10</v>
      </c>
      <c r="K48" s="38">
        <f t="shared" si="2"/>
        <v>1.5</v>
      </c>
      <c r="L48" s="14">
        <v>3</v>
      </c>
      <c r="M48" s="14">
        <v>4</v>
      </c>
      <c r="N48" s="15">
        <f t="shared" si="3"/>
        <v>0.3333333333333333</v>
      </c>
      <c r="O48" s="37">
        <v>60</v>
      </c>
      <c r="P48" s="37">
        <v>54</v>
      </c>
      <c r="Q48" s="38">
        <f t="shared" si="4"/>
        <v>-0.1</v>
      </c>
    </row>
    <row r="49" spans="1:17" ht="15.75">
      <c r="A49" s="4"/>
      <c r="B49" s="28" t="s">
        <v>44</v>
      </c>
      <c r="C49" s="7">
        <f aca="true" t="shared" si="7" ref="C49:M49">SUM(C6:C48)</f>
        <v>1959</v>
      </c>
      <c r="D49" s="7">
        <f t="shared" si="7"/>
        <v>1809</v>
      </c>
      <c r="E49" s="16">
        <f t="shared" si="0"/>
        <v>-0.07656967840735068</v>
      </c>
      <c r="F49" s="7">
        <f t="shared" si="7"/>
        <v>2536</v>
      </c>
      <c r="G49" s="7">
        <f t="shared" si="7"/>
        <v>2346</v>
      </c>
      <c r="H49" s="16">
        <f t="shared" si="1"/>
        <v>-0.0749211356466877</v>
      </c>
      <c r="I49" s="7">
        <f t="shared" si="7"/>
        <v>757</v>
      </c>
      <c r="J49" s="7">
        <f>SUM(J6:J48)</f>
        <v>557</v>
      </c>
      <c r="K49" s="16">
        <f t="shared" si="2"/>
        <v>-0.26420079260237783</v>
      </c>
      <c r="L49" s="7">
        <f t="shared" si="7"/>
        <v>514</v>
      </c>
      <c r="M49" s="7">
        <f t="shared" si="7"/>
        <v>519</v>
      </c>
      <c r="N49" s="17">
        <f t="shared" si="3"/>
        <v>0.009727626459143969</v>
      </c>
      <c r="O49" s="7">
        <f>SUM(O6:O48)</f>
        <v>6080</v>
      </c>
      <c r="P49" s="7">
        <f>SUM(P6:P48)</f>
        <v>5518</v>
      </c>
      <c r="Q49" s="16">
        <f t="shared" si="4"/>
        <v>-0.09243421052631579</v>
      </c>
    </row>
    <row r="50" spans="1:17" ht="15">
      <c r="A50" s="5"/>
      <c r="B50" s="29" t="s">
        <v>53</v>
      </c>
      <c r="C50" s="18">
        <v>625</v>
      </c>
      <c r="D50" s="18">
        <v>660</v>
      </c>
      <c r="E50" s="19">
        <f t="shared" si="0"/>
        <v>0.056</v>
      </c>
      <c r="F50" s="18">
        <v>416</v>
      </c>
      <c r="G50" s="18">
        <v>436</v>
      </c>
      <c r="H50" s="19">
        <f t="shared" si="1"/>
        <v>0.04807692307692308</v>
      </c>
      <c r="I50" s="18">
        <v>207</v>
      </c>
      <c r="J50" s="18">
        <v>144</v>
      </c>
      <c r="K50" s="19">
        <f t="shared" si="2"/>
        <v>-0.30434782608695654</v>
      </c>
      <c r="L50" s="18">
        <v>133</v>
      </c>
      <c r="M50" s="18">
        <v>165</v>
      </c>
      <c r="N50" s="19">
        <f t="shared" si="3"/>
        <v>0.24060150375939848</v>
      </c>
      <c r="O50" s="18">
        <v>1486</v>
      </c>
      <c r="P50" s="18">
        <v>1519</v>
      </c>
      <c r="Q50" s="19">
        <f t="shared" si="4"/>
        <v>0.02220726783310902</v>
      </c>
    </row>
    <row r="51" spans="1:17" s="1" customFormat="1" ht="15">
      <c r="A51" s="6">
        <v>1</v>
      </c>
      <c r="B51" s="22" t="s">
        <v>54</v>
      </c>
      <c r="C51" s="37">
        <v>399</v>
      </c>
      <c r="D51" s="37">
        <v>388</v>
      </c>
      <c r="E51" s="38">
        <f t="shared" si="0"/>
        <v>-0.02756892230576441</v>
      </c>
      <c r="F51" s="14">
        <v>1033</v>
      </c>
      <c r="G51" s="14">
        <v>1005</v>
      </c>
      <c r="H51" s="15">
        <f t="shared" si="1"/>
        <v>-0.027105517909002903</v>
      </c>
      <c r="I51" s="37">
        <v>219</v>
      </c>
      <c r="J51" s="37">
        <v>319</v>
      </c>
      <c r="K51" s="38">
        <f t="shared" si="2"/>
        <v>0.45662100456621</v>
      </c>
      <c r="L51" s="14">
        <v>157</v>
      </c>
      <c r="M51" s="14">
        <v>241</v>
      </c>
      <c r="N51" s="15">
        <f t="shared" si="3"/>
        <v>0.535031847133758</v>
      </c>
      <c r="O51" s="37">
        <v>1902</v>
      </c>
      <c r="P51" s="37">
        <v>2031</v>
      </c>
      <c r="Q51" s="38">
        <f t="shared" si="4"/>
        <v>0.06782334384858044</v>
      </c>
    </row>
    <row r="52" spans="1:17" ht="15">
      <c r="A52" s="6">
        <v>2</v>
      </c>
      <c r="B52" s="22" t="s">
        <v>45</v>
      </c>
      <c r="C52" s="37">
        <v>875</v>
      </c>
      <c r="D52" s="37">
        <v>872</v>
      </c>
      <c r="E52" s="38">
        <f t="shared" si="0"/>
        <v>-0.0034285714285714284</v>
      </c>
      <c r="F52" s="14">
        <v>89</v>
      </c>
      <c r="G52" s="14">
        <v>117</v>
      </c>
      <c r="H52" s="15">
        <f t="shared" si="1"/>
        <v>0.3146067415730337</v>
      </c>
      <c r="I52" s="37">
        <v>170</v>
      </c>
      <c r="J52" s="37">
        <v>0</v>
      </c>
      <c r="K52" s="38">
        <f t="shared" si="2"/>
        <v>-1</v>
      </c>
      <c r="L52" s="14">
        <v>92</v>
      </c>
      <c r="M52" s="14">
        <v>0</v>
      </c>
      <c r="N52" s="15">
        <f t="shared" si="3"/>
        <v>-1</v>
      </c>
      <c r="O52" s="37">
        <v>1301</v>
      </c>
      <c r="P52" s="37">
        <v>1055</v>
      </c>
      <c r="Q52" s="38">
        <f t="shared" si="4"/>
        <v>-0.18908531898539585</v>
      </c>
    </row>
    <row r="53" spans="1:17" ht="15">
      <c r="A53" s="6">
        <v>3</v>
      </c>
      <c r="B53" s="22" t="s">
        <v>46</v>
      </c>
      <c r="C53" s="37">
        <v>547</v>
      </c>
      <c r="D53" s="37">
        <v>478</v>
      </c>
      <c r="E53" s="38">
        <f t="shared" si="0"/>
        <v>-0.12614259597806216</v>
      </c>
      <c r="F53" s="14">
        <v>53</v>
      </c>
      <c r="G53" s="14">
        <v>36</v>
      </c>
      <c r="H53" s="15">
        <f t="shared" si="1"/>
        <v>-0.32075471698113206</v>
      </c>
      <c r="I53" s="37">
        <v>165</v>
      </c>
      <c r="J53" s="37">
        <v>192</v>
      </c>
      <c r="K53" s="38">
        <f t="shared" si="2"/>
        <v>0.16363636363636364</v>
      </c>
      <c r="L53" s="14">
        <v>112</v>
      </c>
      <c r="M53" s="14">
        <v>95</v>
      </c>
      <c r="N53" s="15">
        <f t="shared" si="3"/>
        <v>-0.15178571428571427</v>
      </c>
      <c r="O53" s="37">
        <v>972</v>
      </c>
      <c r="P53" s="37">
        <v>893</v>
      </c>
      <c r="Q53" s="38">
        <f t="shared" si="4"/>
        <v>-0.08127572016460906</v>
      </c>
    </row>
    <row r="54" spans="1:17" ht="16.5">
      <c r="A54" s="58" t="s">
        <v>47</v>
      </c>
      <c r="B54" s="58"/>
      <c r="C54" s="39">
        <f>SUM(C51:C53)</f>
        <v>1821</v>
      </c>
      <c r="D54" s="39">
        <f>SUM(D51:D53)</f>
        <v>1738</v>
      </c>
      <c r="E54" s="40">
        <f t="shared" si="0"/>
        <v>-0.04557935200439319</v>
      </c>
      <c r="F54" s="39">
        <f>SUM(F51:F53)</f>
        <v>1175</v>
      </c>
      <c r="G54" s="39">
        <f>SUM(G51:G53)</f>
        <v>1158</v>
      </c>
      <c r="H54" s="40">
        <f t="shared" si="1"/>
        <v>-0.01446808510638298</v>
      </c>
      <c r="I54" s="39">
        <f>SUM(I51:I53)</f>
        <v>554</v>
      </c>
      <c r="J54" s="39">
        <f>SUM(J51:J53)</f>
        <v>511</v>
      </c>
      <c r="K54" s="40">
        <f t="shared" si="2"/>
        <v>-0.0776173285198556</v>
      </c>
      <c r="L54" s="39">
        <f>SUM(L51:L53)</f>
        <v>361</v>
      </c>
      <c r="M54" s="39">
        <f>SUM(M51:M53)</f>
        <v>336</v>
      </c>
      <c r="N54" s="40">
        <f t="shared" si="3"/>
        <v>-0.06925207756232687</v>
      </c>
      <c r="O54" s="39">
        <f>SUM(O51:O53)</f>
        <v>4175</v>
      </c>
      <c r="P54" s="39">
        <f>SUM(P51:P53)</f>
        <v>3979</v>
      </c>
      <c r="Q54" s="40">
        <f t="shared" si="4"/>
        <v>-0.04694610778443114</v>
      </c>
    </row>
    <row r="55" spans="1:17" ht="18">
      <c r="A55" s="59" t="s">
        <v>59</v>
      </c>
      <c r="B55" s="59"/>
      <c r="C55" s="21">
        <f>C49+C50+C54</f>
        <v>4405</v>
      </c>
      <c r="D55" s="21">
        <f>D49+D50+D54</f>
        <v>4207</v>
      </c>
      <c r="E55" s="20">
        <f t="shared" si="0"/>
        <v>-0.044948921679909194</v>
      </c>
      <c r="F55" s="21">
        <f>F49+F50+F54</f>
        <v>4127</v>
      </c>
      <c r="G55" s="21">
        <f>G49+G50+G54</f>
        <v>3940</v>
      </c>
      <c r="H55" s="20">
        <f t="shared" si="1"/>
        <v>-0.04531136418706082</v>
      </c>
      <c r="I55" s="21">
        <f>I49+I50+I54</f>
        <v>1518</v>
      </c>
      <c r="J55" s="21">
        <f>J49+J50+J54</f>
        <v>1212</v>
      </c>
      <c r="K55" s="20">
        <f t="shared" si="2"/>
        <v>-0.2015810276679842</v>
      </c>
      <c r="L55" s="21">
        <f>L49+L50+L54</f>
        <v>1008</v>
      </c>
      <c r="M55" s="21">
        <f>M49+M50+M54</f>
        <v>1020</v>
      </c>
      <c r="N55" s="20">
        <f t="shared" si="3"/>
        <v>0.011904761904761904</v>
      </c>
      <c r="O55" s="21">
        <f>O49+O50+O54</f>
        <v>11741</v>
      </c>
      <c r="P55" s="21">
        <f>P49+P50+P54</f>
        <v>11016</v>
      </c>
      <c r="Q55" s="20">
        <f t="shared" si="4"/>
        <v>-0.06174942509155949</v>
      </c>
    </row>
  </sheetData>
  <sheetProtection/>
  <mergeCells count="5">
    <mergeCell ref="A3:A5"/>
    <mergeCell ref="B3:B5"/>
    <mergeCell ref="A54:B54"/>
    <mergeCell ref="A55:B55"/>
    <mergeCell ref="A1:Q2"/>
  </mergeCells>
  <printOptions horizont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2016-02-04T09:42:53Z</cp:lastPrinted>
  <dcterms:created xsi:type="dcterms:W3CDTF">2009-04-14T07:36:12Z</dcterms:created>
  <dcterms:modified xsi:type="dcterms:W3CDTF">2016-03-11T11:42:34Z</dcterms:modified>
  <cp:category/>
  <cp:version/>
  <cp:contentType/>
  <cp:contentStatus/>
</cp:coreProperties>
</file>