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391" activeTab="0"/>
  </bookViews>
  <sheets>
    <sheet name="янв.-июль 2015" sheetId="1" r:id="rId1"/>
  </sheets>
  <definedNames>
    <definedName name="_xlnm.Print_Area" localSheetId="0">'янв.-июль 2015'!$A$1:$Q$55</definedName>
  </definedNames>
  <calcPr fullCalcOnLoad="1"/>
</workbook>
</file>

<file path=xl/sharedStrings.xml><?xml version="1.0" encoding="utf-8"?>
<sst xmlns="http://schemas.openxmlformats.org/spreadsheetml/2006/main" count="80" uniqueCount="62">
  <si>
    <t>№№</t>
  </si>
  <si>
    <t>Агрызский</t>
  </si>
  <si>
    <t>Азнакаевский</t>
  </si>
  <si>
    <t>Аксубаевский</t>
  </si>
  <si>
    <t xml:space="preserve">Актанышский </t>
  </si>
  <si>
    <t>Алексеевский</t>
  </si>
  <si>
    <t>Алькеевский</t>
  </si>
  <si>
    <t>Альметьевский</t>
  </si>
  <si>
    <t>Апастовский</t>
  </si>
  <si>
    <t>Арский</t>
  </si>
  <si>
    <t>Атнинский</t>
  </si>
  <si>
    <t>Бавлинский</t>
  </si>
  <si>
    <t>Балтасинский</t>
  </si>
  <si>
    <t>Бугульминский</t>
  </si>
  <si>
    <t>Буинский</t>
  </si>
  <si>
    <t>Верхнеуслонский</t>
  </si>
  <si>
    <t>Высокогорский</t>
  </si>
  <si>
    <t>Дрожжановский</t>
  </si>
  <si>
    <t>Елабужский</t>
  </si>
  <si>
    <t>Заинский</t>
  </si>
  <si>
    <t>Зеленодольский</t>
  </si>
  <si>
    <t>Кайбицкий</t>
  </si>
  <si>
    <t>Камско-Устьинский</t>
  </si>
  <si>
    <t>Кукморский</t>
  </si>
  <si>
    <t>Лаишевский</t>
  </si>
  <si>
    <t xml:space="preserve">Лениногорский </t>
  </si>
  <si>
    <t>Мамадышский</t>
  </si>
  <si>
    <t>Менделеевкий</t>
  </si>
  <si>
    <t>Мензелинский</t>
  </si>
  <si>
    <t>Муслюмовский</t>
  </si>
  <si>
    <t>Нижнекамский</t>
  </si>
  <si>
    <t>Новошешминский</t>
  </si>
  <si>
    <t>Нурлатский</t>
  </si>
  <si>
    <t>Пестречинский</t>
  </si>
  <si>
    <t>Рыбно-Слободский</t>
  </si>
  <si>
    <t>Сабинский</t>
  </si>
  <si>
    <t>Сармановский</t>
  </si>
  <si>
    <t>Спасский</t>
  </si>
  <si>
    <t>Тетюшский</t>
  </si>
  <si>
    <t>Тюлячинский</t>
  </si>
  <si>
    <t>Тукаевский</t>
  </si>
  <si>
    <t>Черемшанский</t>
  </si>
  <si>
    <t>Чистопольский</t>
  </si>
  <si>
    <t>Ютазинский</t>
  </si>
  <si>
    <t>Итого по районам</t>
  </si>
  <si>
    <t>Кировский</t>
  </si>
  <si>
    <t>Приволжский</t>
  </si>
  <si>
    <t>Итого по Казани</t>
  </si>
  <si>
    <t>районы, городские округа РТ</t>
  </si>
  <si>
    <t>рожде-</t>
  </si>
  <si>
    <t>брак</t>
  </si>
  <si>
    <t>смерть</t>
  </si>
  <si>
    <t>ние</t>
  </si>
  <si>
    <t>г.Набережные Челны</t>
  </si>
  <si>
    <t>УЗАГС  г.Казани</t>
  </si>
  <si>
    <t>%</t>
  </si>
  <si>
    <t>развод</t>
  </si>
  <si>
    <t>ВСЕГО</t>
  </si>
  <si>
    <t>11 м. 2016</t>
  </si>
  <si>
    <t>11 м. 2017</t>
  </si>
  <si>
    <t>Итого по РТ за 11 мес. 2017</t>
  </si>
  <si>
    <t>Статистическая отчетность по государственной регистрации актов гражданского состояния в Республике Татарстан за 11 месяцев 2017 г.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</si>
</sst>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#,##0.0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&quot; &quot;&quot;$&quot;&quot; &quot;#,##0.00&quot; &quot;;&quot; &quot;&quot;$&quot;&quot; (&quot;#,##0.00&quot;)&quot;;&quot; &quot;&quot;$&quot;&quot;- &quot;;&quot; &quot;@&quot; &quot;"/>
    <numFmt numFmtId="172" formatCode="&quot; &quot;&quot;$&quot;&quot; &quot;#,##0&quot; &quot;;&quot; &quot;&quot;$&quot;&quot; (&quot;#,##0&quot;)&quot;;&quot; &quot;&quot;$&quot;&quot;- &quot;;&quot; &quot;@&quot; &quot;"/>
    <numFmt numFmtId="173" formatCode="&quot;  &quot;#,##0.00&quot; &quot;;&quot;  (&quot;#,##0.00&quot;)&quot;;&quot; - &quot;;&quot; &quot;@&quot; &quot;"/>
    <numFmt numFmtId="174" formatCode="&quot;  &quot;#,##0&quot; &quot;;&quot;  (&quot;#,##0&quot;)&quot;;&quot; - &quot;;&quot; &quot;@&quot; &quot;"/>
  </numFmts>
  <fonts count="36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sz val="14"/>
      <name val="Arial Cyr"/>
      <family val="2"/>
    </font>
    <font>
      <b/>
      <sz val="13"/>
      <name val="Arial Cyr"/>
      <family val="2"/>
    </font>
    <font>
      <b/>
      <sz val="11"/>
      <name val="Arial Cyr"/>
      <family val="0"/>
    </font>
    <font>
      <b/>
      <sz val="17"/>
      <name val="Times New Roman"/>
      <family val="1"/>
    </font>
    <font>
      <sz val="17"/>
      <name val="Arial Cyr"/>
      <family val="2"/>
    </font>
    <font>
      <sz val="10"/>
      <color indexed="8"/>
      <name val="Arial"/>
      <family val="2"/>
    </font>
    <font>
      <u val="single"/>
      <sz val="10"/>
      <color indexed="12"/>
      <name val="Arial Cyr"/>
      <family val="2"/>
    </font>
    <font>
      <u val="single"/>
      <sz val="10"/>
      <color indexed="20"/>
      <name val="Arial Cyr"/>
      <family val="2"/>
    </font>
    <font>
      <sz val="10"/>
      <color theme="1"/>
      <name val="Arial"/>
      <family val="2"/>
    </font>
    <font>
      <u val="single"/>
      <sz val="10"/>
      <color theme="10"/>
      <name val="Arial Cyr"/>
      <family val="2"/>
    </font>
    <font>
      <sz val="10"/>
      <color rgb="FF000000"/>
      <name val="Arial"/>
      <family val="2"/>
    </font>
    <font>
      <u val="single"/>
      <sz val="10"/>
      <color theme="11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00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171" fontId="32" fillId="0" borderId="0" applyFont="0" applyFill="0" applyBorder="0" applyAlignment="0" applyProtection="0"/>
    <xf numFmtId="172" fontId="32" fillId="0" borderId="0" applyFont="0" applyFill="0" applyBorder="0" applyAlignment="0" applyProtection="0"/>
    <xf numFmtId="173" fontId="32" fillId="0" borderId="0" applyFont="0" applyFill="0" applyBorder="0" applyAlignment="0" applyProtection="0"/>
    <xf numFmtId="174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33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34" fillId="0" borderId="0">
      <alignment/>
      <protection/>
    </xf>
    <xf numFmtId="0" fontId="32" fillId="0" borderId="0">
      <alignment vertical="center"/>
      <protection/>
    </xf>
    <xf numFmtId="0" fontId="35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ont="1" applyAlignment="1">
      <alignment/>
    </xf>
    <xf numFmtId="0" fontId="20" fillId="0" borderId="10" xfId="0" applyFont="1" applyBorder="1" applyAlignment="1">
      <alignment horizontal="center"/>
    </xf>
    <xf numFmtId="0" fontId="20" fillId="24" borderId="10" xfId="0" applyFont="1" applyFill="1" applyBorder="1" applyAlignment="1">
      <alignment horizontal="center"/>
    </xf>
    <xf numFmtId="0" fontId="19" fillId="25" borderId="10" xfId="0" applyFont="1" applyFill="1" applyBorder="1" applyAlignment="1">
      <alignment horizontal="center"/>
    </xf>
    <xf numFmtId="0" fontId="19" fillId="26" borderId="10" xfId="0" applyFont="1" applyFill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2" fillId="25" borderId="10" xfId="0" applyFont="1" applyFill="1" applyBorder="1" applyAlignment="1">
      <alignment horizontal="center"/>
    </xf>
    <xf numFmtId="0" fontId="23" fillId="27" borderId="11" xfId="0" applyFont="1" applyFill="1" applyBorder="1" applyAlignment="1">
      <alignment horizontal="center"/>
    </xf>
    <xf numFmtId="0" fontId="23" fillId="27" borderId="12" xfId="0" applyFont="1" applyFill="1" applyBorder="1" applyAlignment="1">
      <alignment horizontal="center"/>
    </xf>
    <xf numFmtId="0" fontId="22" fillId="27" borderId="12" xfId="0" applyFont="1" applyFill="1" applyBorder="1" applyAlignment="1">
      <alignment horizontal="center"/>
    </xf>
    <xf numFmtId="0" fontId="22" fillId="27" borderId="13" xfId="0" applyFont="1" applyFill="1" applyBorder="1" applyAlignment="1">
      <alignment horizontal="center"/>
    </xf>
    <xf numFmtId="0" fontId="23" fillId="24" borderId="13" xfId="0" applyFont="1" applyFill="1" applyBorder="1" applyAlignment="1">
      <alignment horizontal="center"/>
    </xf>
    <xf numFmtId="164" fontId="23" fillId="28" borderId="13" xfId="0" applyNumberFormat="1" applyFont="1" applyFill="1" applyBorder="1" applyAlignment="1">
      <alignment horizontal="center"/>
    </xf>
    <xf numFmtId="0" fontId="23" fillId="24" borderId="10" xfId="0" applyFont="1" applyFill="1" applyBorder="1" applyAlignment="1">
      <alignment horizontal="center"/>
    </xf>
    <xf numFmtId="164" fontId="23" fillId="28" borderId="10" xfId="0" applyNumberFormat="1" applyFont="1" applyFill="1" applyBorder="1" applyAlignment="1">
      <alignment horizontal="center"/>
    </xf>
    <xf numFmtId="164" fontId="23" fillId="29" borderId="10" xfId="0" applyNumberFormat="1" applyFont="1" applyFill="1" applyBorder="1" applyAlignment="1">
      <alignment horizontal="center"/>
    </xf>
    <xf numFmtId="164" fontId="22" fillId="29" borderId="10" xfId="0" applyNumberFormat="1" applyFont="1" applyFill="1" applyBorder="1" applyAlignment="1">
      <alignment horizontal="center"/>
    </xf>
    <xf numFmtId="0" fontId="23" fillId="30" borderId="10" xfId="0" applyFont="1" applyFill="1" applyBorder="1" applyAlignment="1">
      <alignment horizontal="center"/>
    </xf>
    <xf numFmtId="164" fontId="23" fillId="30" borderId="10" xfId="0" applyNumberFormat="1" applyFont="1" applyFill="1" applyBorder="1" applyAlignment="1">
      <alignment horizontal="center"/>
    </xf>
    <xf numFmtId="164" fontId="24" fillId="29" borderId="10" xfId="0" applyNumberFormat="1" applyFont="1" applyFill="1" applyBorder="1" applyAlignment="1">
      <alignment horizontal="center"/>
    </xf>
    <xf numFmtId="3" fontId="24" fillId="25" borderId="10" xfId="0" applyNumberFormat="1" applyFont="1" applyFill="1" applyBorder="1" applyAlignment="1">
      <alignment horizontal="center"/>
    </xf>
    <xf numFmtId="0" fontId="23" fillId="0" borderId="10" xfId="0" applyFont="1" applyBorder="1" applyAlignment="1">
      <alignment/>
    </xf>
    <xf numFmtId="0" fontId="23" fillId="24" borderId="10" xfId="0" applyFont="1" applyFill="1" applyBorder="1" applyAlignment="1">
      <alignment/>
    </xf>
    <xf numFmtId="0" fontId="23" fillId="0" borderId="10" xfId="0" applyFont="1" applyBorder="1" applyAlignment="1">
      <alignment vertical="top"/>
    </xf>
    <xf numFmtId="0" fontId="22" fillId="25" borderId="10" xfId="0" applyFont="1" applyFill="1" applyBorder="1" applyAlignment="1">
      <alignment/>
    </xf>
    <xf numFmtId="0" fontId="23" fillId="26" borderId="10" xfId="0" applyFont="1" applyFill="1" applyBorder="1" applyAlignment="1">
      <alignment/>
    </xf>
    <xf numFmtId="0" fontId="23" fillId="31" borderId="11" xfId="0" applyFont="1" applyFill="1" applyBorder="1" applyAlignment="1">
      <alignment horizontal="center"/>
    </xf>
    <xf numFmtId="0" fontId="23" fillId="31" borderId="12" xfId="0" applyFont="1" applyFill="1" applyBorder="1" applyAlignment="1">
      <alignment horizontal="center"/>
    </xf>
    <xf numFmtId="0" fontId="22" fillId="31" borderId="12" xfId="0" applyFont="1" applyFill="1" applyBorder="1" applyAlignment="1">
      <alignment horizontal="center"/>
    </xf>
    <xf numFmtId="0" fontId="22" fillId="31" borderId="13" xfId="0" applyFont="1" applyFill="1" applyBorder="1" applyAlignment="1">
      <alignment horizontal="center"/>
    </xf>
    <xf numFmtId="0" fontId="23" fillId="31" borderId="13" xfId="0" applyFont="1" applyFill="1" applyBorder="1" applyAlignment="1">
      <alignment horizontal="center"/>
    </xf>
    <xf numFmtId="0" fontId="23" fillId="32" borderId="13" xfId="0" applyFont="1" applyFill="1" applyBorder="1" applyAlignment="1">
      <alignment horizontal="center"/>
    </xf>
    <xf numFmtId="164" fontId="23" fillId="32" borderId="13" xfId="0" applyNumberFormat="1" applyFont="1" applyFill="1" applyBorder="1" applyAlignment="1">
      <alignment horizontal="center"/>
    </xf>
    <xf numFmtId="0" fontId="23" fillId="32" borderId="10" xfId="0" applyFont="1" applyFill="1" applyBorder="1" applyAlignment="1">
      <alignment horizontal="center"/>
    </xf>
    <xf numFmtId="164" fontId="23" fillId="32" borderId="10" xfId="0" applyNumberFormat="1" applyFont="1" applyFill="1" applyBorder="1" applyAlignment="1">
      <alignment horizontal="center"/>
    </xf>
    <xf numFmtId="0" fontId="25" fillId="33" borderId="10" xfId="0" applyFont="1" applyFill="1" applyBorder="1" applyAlignment="1">
      <alignment horizontal="center"/>
    </xf>
    <xf numFmtId="164" fontId="25" fillId="30" borderId="10" xfId="0" applyNumberFormat="1" applyFont="1" applyFill="1" applyBorder="1" applyAlignment="1">
      <alignment horizontal="center"/>
    </xf>
    <xf numFmtId="0" fontId="22" fillId="27" borderId="13" xfId="0" applyFont="1" applyFill="1" applyBorder="1" applyAlignment="1">
      <alignment horizontal="center"/>
    </xf>
    <xf numFmtId="0" fontId="22" fillId="31" borderId="13" xfId="0" applyFont="1" applyFill="1" applyBorder="1" applyAlignment="1">
      <alignment horizontal="center"/>
    </xf>
    <xf numFmtId="0" fontId="26" fillId="31" borderId="11" xfId="0" applyFont="1" applyFill="1" applyBorder="1" applyAlignment="1">
      <alignment horizontal="center"/>
    </xf>
    <xf numFmtId="0" fontId="23" fillId="31" borderId="14" xfId="0" applyFont="1" applyFill="1" applyBorder="1" applyAlignment="1">
      <alignment horizontal="center"/>
    </xf>
    <xf numFmtId="0" fontId="26" fillId="31" borderId="12" xfId="0" applyFont="1" applyFill="1" applyBorder="1" applyAlignment="1">
      <alignment horizontal="center"/>
    </xf>
    <xf numFmtId="0" fontId="23" fillId="0" borderId="15" xfId="0" applyFont="1" applyFill="1" applyBorder="1" applyAlignment="1">
      <alignment horizontal="center"/>
    </xf>
    <xf numFmtId="0" fontId="22" fillId="27" borderId="16" xfId="0" applyFont="1" applyFill="1" applyBorder="1" applyAlignment="1">
      <alignment horizontal="center"/>
    </xf>
    <xf numFmtId="0" fontId="23" fillId="0" borderId="17" xfId="0" applyFont="1" applyFill="1" applyBorder="1" applyAlignment="1">
      <alignment horizontal="center"/>
    </xf>
    <xf numFmtId="0" fontId="22" fillId="31" borderId="18" xfId="0" applyFont="1" applyFill="1" applyBorder="1" applyAlignment="1">
      <alignment horizontal="center"/>
    </xf>
    <xf numFmtId="0" fontId="23" fillId="31" borderId="19" xfId="0" applyFont="1" applyFill="1" applyBorder="1" applyAlignment="1">
      <alignment horizontal="center"/>
    </xf>
    <xf numFmtId="164" fontId="23" fillId="0" borderId="13" xfId="0" applyNumberFormat="1" applyFont="1" applyFill="1" applyBorder="1" applyAlignment="1">
      <alignment horizontal="center"/>
    </xf>
    <xf numFmtId="0" fontId="20" fillId="0" borderId="10" xfId="0" applyFont="1" applyBorder="1" applyAlignment="1">
      <alignment horizontal="center" vertical="top"/>
    </xf>
    <xf numFmtId="0" fontId="23" fillId="0" borderId="20" xfId="0" applyFont="1" applyBorder="1" applyAlignment="1">
      <alignment horizontal="center" vertical="top" wrapText="1"/>
    </xf>
    <xf numFmtId="0" fontId="22" fillId="33" borderId="10" xfId="0" applyFont="1" applyFill="1" applyBorder="1" applyAlignment="1">
      <alignment horizontal="center"/>
    </xf>
    <xf numFmtId="0" fontId="26" fillId="25" borderId="10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 vertical="center" wrapText="1"/>
    </xf>
    <xf numFmtId="0" fontId="28" fillId="0" borderId="0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27" fillId="0" borderId="21" xfId="0" applyFont="1" applyFill="1" applyBorder="1" applyAlignment="1">
      <alignment horizontal="center" vertical="center" wrapText="1"/>
    </xf>
    <xf numFmtId="0" fontId="28" fillId="0" borderId="21" xfId="0" applyFont="1" applyBorder="1" applyAlignment="1">
      <alignment vertical="center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" xfId="33"/>
    <cellStyle name="Comma [0]" xfId="34"/>
    <cellStyle name="Currency" xfId="35"/>
    <cellStyle name="Currency [0]" xfId="36"/>
    <cellStyle name="Percent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 2" xfId="58"/>
    <cellStyle name="Обычный 3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5"/>
  <sheetViews>
    <sheetView tabSelected="1" view="pageBreakPreview" zoomScaleSheetLayoutView="100" zoomScalePageLayoutView="0" workbookViewId="0" topLeftCell="A1">
      <selection activeCell="S16" sqref="S16"/>
    </sheetView>
  </sheetViews>
  <sheetFormatPr defaultColWidth="9.00390625" defaultRowHeight="12.75"/>
  <cols>
    <col min="1" max="1" width="4.75390625" style="0" customWidth="1"/>
    <col min="2" max="2" width="25.375" style="0" customWidth="1"/>
    <col min="3" max="3" width="13.375" style="0" customWidth="1"/>
    <col min="4" max="4" width="12.75390625" style="0" customWidth="1"/>
    <col min="5" max="5" width="12.125" style="0" customWidth="1"/>
    <col min="6" max="6" width="12.00390625" style="0" customWidth="1"/>
    <col min="7" max="7" width="12.125" style="0" customWidth="1"/>
    <col min="8" max="8" width="12.875" style="0" customWidth="1"/>
    <col min="9" max="9" width="12.125" style="0" customWidth="1"/>
    <col min="10" max="10" width="12.00390625" style="0" customWidth="1"/>
    <col min="11" max="11" width="11.25390625" style="0" customWidth="1"/>
    <col min="12" max="12" width="12.625" style="0" customWidth="1"/>
    <col min="13" max="13" width="12.25390625" style="0" customWidth="1"/>
    <col min="14" max="14" width="13.375" style="0" customWidth="1"/>
    <col min="15" max="16" width="12.375" style="0" customWidth="1"/>
    <col min="17" max="17" width="9.625" style="0" customWidth="1"/>
  </cols>
  <sheetData>
    <row r="1" spans="1:17" ht="9.75" customHeight="1">
      <c r="A1" s="53" t="s">
        <v>61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4"/>
      <c r="O1" s="55"/>
      <c r="P1" s="55"/>
      <c r="Q1" s="55"/>
    </row>
    <row r="2" spans="1:17" ht="15" customHeight="1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7"/>
      <c r="O2" s="54"/>
      <c r="P2" s="54"/>
      <c r="Q2" s="57"/>
    </row>
    <row r="3" spans="1:17" ht="13.5" customHeight="1">
      <c r="A3" s="49" t="s">
        <v>0</v>
      </c>
      <c r="B3" s="50" t="s">
        <v>48</v>
      </c>
      <c r="C3" s="27" t="s">
        <v>49</v>
      </c>
      <c r="D3" s="27" t="s">
        <v>49</v>
      </c>
      <c r="E3" s="27"/>
      <c r="F3" s="8" t="s">
        <v>51</v>
      </c>
      <c r="G3" s="8" t="s">
        <v>51</v>
      </c>
      <c r="H3" s="8"/>
      <c r="I3" s="27" t="s">
        <v>50</v>
      </c>
      <c r="J3" s="27" t="s">
        <v>50</v>
      </c>
      <c r="K3" s="27"/>
      <c r="L3" s="8" t="s">
        <v>56</v>
      </c>
      <c r="M3" s="8" t="s">
        <v>56</v>
      </c>
      <c r="N3" s="43"/>
      <c r="O3" s="40"/>
      <c r="P3" s="40"/>
      <c r="Q3" s="41"/>
    </row>
    <row r="4" spans="1:17" ht="15.75">
      <c r="A4" s="49"/>
      <c r="B4" s="50"/>
      <c r="C4" s="28" t="s">
        <v>52</v>
      </c>
      <c r="D4" s="28" t="s">
        <v>52</v>
      </c>
      <c r="E4" s="29" t="s">
        <v>55</v>
      </c>
      <c r="F4" s="9"/>
      <c r="G4" s="9"/>
      <c r="H4" s="10" t="s">
        <v>55</v>
      </c>
      <c r="I4" s="28"/>
      <c r="J4" s="28"/>
      <c r="K4" s="29" t="s">
        <v>55</v>
      </c>
      <c r="L4" s="9"/>
      <c r="M4" s="9"/>
      <c r="N4" s="44" t="s">
        <v>55</v>
      </c>
      <c r="O4" s="42" t="s">
        <v>57</v>
      </c>
      <c r="P4" s="42" t="s">
        <v>57</v>
      </c>
      <c r="Q4" s="46" t="s">
        <v>55</v>
      </c>
    </row>
    <row r="5" spans="1:17" ht="15.75">
      <c r="A5" s="49"/>
      <c r="B5" s="50"/>
      <c r="C5" s="39" t="s">
        <v>58</v>
      </c>
      <c r="D5" s="39" t="s">
        <v>59</v>
      </c>
      <c r="E5" s="30"/>
      <c r="F5" s="38" t="s">
        <v>58</v>
      </c>
      <c r="G5" s="38" t="s">
        <v>59</v>
      </c>
      <c r="H5" s="11"/>
      <c r="I5" s="30" t="s">
        <v>58</v>
      </c>
      <c r="J5" s="30" t="s">
        <v>59</v>
      </c>
      <c r="K5" s="31"/>
      <c r="L5" s="11" t="s">
        <v>58</v>
      </c>
      <c r="M5" s="11" t="s">
        <v>59</v>
      </c>
      <c r="N5" s="45"/>
      <c r="O5" s="30" t="s">
        <v>58</v>
      </c>
      <c r="P5" s="30" t="s">
        <v>59</v>
      </c>
      <c r="Q5" s="47"/>
    </row>
    <row r="6" spans="1:17" ht="15">
      <c r="A6" s="2">
        <v>1</v>
      </c>
      <c r="B6" s="22" t="s">
        <v>1</v>
      </c>
      <c r="C6" s="34">
        <v>351</v>
      </c>
      <c r="D6" s="34">
        <v>285</v>
      </c>
      <c r="E6" s="35">
        <f>(D6-C6)/C6</f>
        <v>-0.18803418803418803</v>
      </c>
      <c r="F6" s="12">
        <v>478</v>
      </c>
      <c r="G6" s="12">
        <v>447</v>
      </c>
      <c r="H6" s="13">
        <f>(G6-F6)/F6</f>
        <v>-0.06485355648535565</v>
      </c>
      <c r="I6" s="32">
        <v>106</v>
      </c>
      <c r="J6" s="32">
        <v>146</v>
      </c>
      <c r="K6" s="33">
        <f>(J6-I6)/I6</f>
        <v>0.37735849056603776</v>
      </c>
      <c r="L6" s="12">
        <v>101</v>
      </c>
      <c r="M6" s="12">
        <v>99</v>
      </c>
      <c r="N6" s="13">
        <f>(M6-L6)/L6</f>
        <v>-0.019801980198019802</v>
      </c>
      <c r="O6" s="32">
        <v>1105</v>
      </c>
      <c r="P6" s="32">
        <v>1074</v>
      </c>
      <c r="Q6" s="33">
        <f>(P6-O6)/O6</f>
        <v>-0.028054298642533938</v>
      </c>
    </row>
    <row r="7" spans="1:17" ht="15">
      <c r="A7" s="2">
        <f>A6+1</f>
        <v>2</v>
      </c>
      <c r="B7" s="22" t="s">
        <v>2</v>
      </c>
      <c r="C7" s="34">
        <v>686</v>
      </c>
      <c r="D7" s="34">
        <v>600</v>
      </c>
      <c r="E7" s="35">
        <f aca="true" t="shared" si="0" ref="E7:E55">(D7-C7)/C7</f>
        <v>-0.12536443148688048</v>
      </c>
      <c r="F7" s="14">
        <v>757</v>
      </c>
      <c r="G7" s="14">
        <v>760</v>
      </c>
      <c r="H7" s="13">
        <f aca="true" t="shared" si="1" ref="H7:H55">(G7-F7)/F7</f>
        <v>0.003963011889035667</v>
      </c>
      <c r="I7" s="34">
        <v>304</v>
      </c>
      <c r="J7" s="34">
        <v>316</v>
      </c>
      <c r="K7" s="35">
        <f aca="true" t="shared" si="2" ref="K7:K55">(J7-I7)/I7</f>
        <v>0.039473684210526314</v>
      </c>
      <c r="L7" s="14">
        <v>175</v>
      </c>
      <c r="M7" s="14">
        <v>192</v>
      </c>
      <c r="N7" s="13">
        <f aca="true" t="shared" si="3" ref="N7:N55">(M7-L7)/L7</f>
        <v>0.09714285714285714</v>
      </c>
      <c r="O7" s="34">
        <v>2043</v>
      </c>
      <c r="P7" s="34">
        <v>1974</v>
      </c>
      <c r="Q7" s="35">
        <f aca="true" t="shared" si="4" ref="Q7:Q55">(P7-O7)/O7</f>
        <v>-0.033773861967694566</v>
      </c>
    </row>
    <row r="8" spans="1:17" ht="15">
      <c r="A8" s="2">
        <f aca="true" t="shared" si="5" ref="A8:A36">A7+1</f>
        <v>3</v>
      </c>
      <c r="B8" s="22" t="s">
        <v>3</v>
      </c>
      <c r="C8" s="34">
        <v>232</v>
      </c>
      <c r="D8" s="34">
        <v>183</v>
      </c>
      <c r="E8" s="35">
        <f t="shared" si="0"/>
        <v>-0.21120689655172414</v>
      </c>
      <c r="F8" s="14">
        <v>382</v>
      </c>
      <c r="G8" s="14">
        <v>374</v>
      </c>
      <c r="H8" s="13">
        <f t="shared" si="1"/>
        <v>-0.020942408376963352</v>
      </c>
      <c r="I8" s="34">
        <v>111</v>
      </c>
      <c r="J8" s="34">
        <v>99</v>
      </c>
      <c r="K8" s="35">
        <f t="shared" si="2"/>
        <v>-0.10810810810810811</v>
      </c>
      <c r="L8" s="14">
        <v>41</v>
      </c>
      <c r="M8" s="14">
        <v>45</v>
      </c>
      <c r="N8" s="13">
        <f t="shared" si="3"/>
        <v>0.0975609756097561</v>
      </c>
      <c r="O8" s="34">
        <v>809</v>
      </c>
      <c r="P8" s="34">
        <v>744</v>
      </c>
      <c r="Q8" s="35">
        <f t="shared" si="4"/>
        <v>-0.08034610630407911</v>
      </c>
    </row>
    <row r="9" spans="1:17" ht="15">
      <c r="A9" s="2">
        <f t="shared" si="5"/>
        <v>4</v>
      </c>
      <c r="B9" s="23" t="s">
        <v>4</v>
      </c>
      <c r="C9" s="34">
        <v>266</v>
      </c>
      <c r="D9" s="34">
        <v>195</v>
      </c>
      <c r="E9" s="35">
        <f t="shared" si="0"/>
        <v>-0.2669172932330827</v>
      </c>
      <c r="F9" s="14">
        <v>392</v>
      </c>
      <c r="G9" s="14">
        <v>426</v>
      </c>
      <c r="H9" s="13">
        <f t="shared" si="1"/>
        <v>0.08673469387755102</v>
      </c>
      <c r="I9" s="34">
        <v>119</v>
      </c>
      <c r="J9" s="34">
        <v>135</v>
      </c>
      <c r="K9" s="35">
        <f t="shared" si="2"/>
        <v>0.13445378151260504</v>
      </c>
      <c r="L9" s="14">
        <v>57</v>
      </c>
      <c r="M9" s="14">
        <v>51</v>
      </c>
      <c r="N9" s="13">
        <f t="shared" si="3"/>
        <v>-0.10526315789473684</v>
      </c>
      <c r="O9" s="34">
        <v>861</v>
      </c>
      <c r="P9" s="34">
        <v>840</v>
      </c>
      <c r="Q9" s="35">
        <f t="shared" si="4"/>
        <v>-0.024390243902439025</v>
      </c>
    </row>
    <row r="10" spans="1:17" ht="15">
      <c r="A10" s="2">
        <f t="shared" si="5"/>
        <v>5</v>
      </c>
      <c r="B10" s="23" t="s">
        <v>5</v>
      </c>
      <c r="C10" s="34">
        <v>199</v>
      </c>
      <c r="D10" s="34">
        <v>172</v>
      </c>
      <c r="E10" s="35">
        <f t="shared" si="0"/>
        <v>-0.135678391959799</v>
      </c>
      <c r="F10" s="14">
        <v>333</v>
      </c>
      <c r="G10" s="14">
        <v>314</v>
      </c>
      <c r="H10" s="13">
        <f t="shared" si="1"/>
        <v>-0.057057057057057055</v>
      </c>
      <c r="I10" s="34">
        <v>104</v>
      </c>
      <c r="J10" s="34">
        <v>137</v>
      </c>
      <c r="K10" s="35">
        <f t="shared" si="2"/>
        <v>0.3173076923076923</v>
      </c>
      <c r="L10" s="14">
        <v>65</v>
      </c>
      <c r="M10" s="14">
        <v>67</v>
      </c>
      <c r="N10" s="13">
        <f t="shared" si="3"/>
        <v>0.03076923076923077</v>
      </c>
      <c r="O10" s="34">
        <v>740</v>
      </c>
      <c r="P10" s="34">
        <v>730</v>
      </c>
      <c r="Q10" s="35">
        <f t="shared" si="4"/>
        <v>-0.013513513513513514</v>
      </c>
    </row>
    <row r="11" spans="1:17" ht="15">
      <c r="A11" s="2">
        <f t="shared" si="5"/>
        <v>6</v>
      </c>
      <c r="B11" s="24" t="s">
        <v>6</v>
      </c>
      <c r="C11" s="34">
        <v>135</v>
      </c>
      <c r="D11" s="34">
        <v>99</v>
      </c>
      <c r="E11" s="35">
        <f t="shared" si="0"/>
        <v>-0.26666666666666666</v>
      </c>
      <c r="F11" s="14">
        <v>253</v>
      </c>
      <c r="G11" s="14">
        <v>275</v>
      </c>
      <c r="H11" s="13">
        <f t="shared" si="1"/>
        <v>0.08695652173913043</v>
      </c>
      <c r="I11" s="34">
        <v>79</v>
      </c>
      <c r="J11" s="34">
        <v>83</v>
      </c>
      <c r="K11" s="35">
        <f t="shared" si="2"/>
        <v>0.05063291139240506</v>
      </c>
      <c r="L11" s="14">
        <v>26</v>
      </c>
      <c r="M11" s="14">
        <v>34</v>
      </c>
      <c r="N11" s="13">
        <f t="shared" si="3"/>
        <v>0.3076923076923077</v>
      </c>
      <c r="O11" s="34">
        <v>512</v>
      </c>
      <c r="P11" s="34">
        <v>513</v>
      </c>
      <c r="Q11" s="35">
        <f t="shared" si="4"/>
        <v>0.001953125</v>
      </c>
    </row>
    <row r="12" spans="1:17" ht="15">
      <c r="A12" s="2">
        <f t="shared" si="5"/>
        <v>7</v>
      </c>
      <c r="B12" s="22" t="s">
        <v>7</v>
      </c>
      <c r="C12" s="34">
        <v>2879</v>
      </c>
      <c r="D12" s="34">
        <v>2612</v>
      </c>
      <c r="E12" s="35">
        <f t="shared" si="0"/>
        <v>-0.09274053490795416</v>
      </c>
      <c r="F12" s="12">
        <v>2015</v>
      </c>
      <c r="G12" s="12">
        <v>1996</v>
      </c>
      <c r="H12" s="13">
        <f t="shared" si="1"/>
        <v>-0.009429280397022333</v>
      </c>
      <c r="I12" s="34">
        <v>1276</v>
      </c>
      <c r="J12" s="34">
        <v>1373</v>
      </c>
      <c r="K12" s="35">
        <f t="shared" si="2"/>
        <v>0.07601880877742946</v>
      </c>
      <c r="L12" s="14">
        <v>709</v>
      </c>
      <c r="M12" s="14">
        <v>704</v>
      </c>
      <c r="N12" s="13">
        <f t="shared" si="3"/>
        <v>-0.007052186177715092</v>
      </c>
      <c r="O12" s="34">
        <v>7306</v>
      </c>
      <c r="P12" s="34">
        <v>7075</v>
      </c>
      <c r="Q12" s="35">
        <f t="shared" si="4"/>
        <v>-0.03161784834382699</v>
      </c>
    </row>
    <row r="13" spans="1:17" ht="15">
      <c r="A13" s="2">
        <f t="shared" si="5"/>
        <v>8</v>
      </c>
      <c r="B13" s="22" t="s">
        <v>8</v>
      </c>
      <c r="C13" s="34">
        <v>114</v>
      </c>
      <c r="D13" s="34">
        <v>56</v>
      </c>
      <c r="E13" s="35">
        <f t="shared" si="0"/>
        <v>-0.5087719298245614</v>
      </c>
      <c r="F13" s="12">
        <v>328</v>
      </c>
      <c r="G13" s="12">
        <v>269</v>
      </c>
      <c r="H13" s="13">
        <f t="shared" si="1"/>
        <v>-0.1798780487804878</v>
      </c>
      <c r="I13" s="34">
        <v>63</v>
      </c>
      <c r="J13" s="34">
        <v>70</v>
      </c>
      <c r="K13" s="35">
        <f t="shared" si="2"/>
        <v>0.1111111111111111</v>
      </c>
      <c r="L13" s="14">
        <v>38</v>
      </c>
      <c r="M13" s="14">
        <v>34</v>
      </c>
      <c r="N13" s="13">
        <f t="shared" si="3"/>
        <v>-0.10526315789473684</v>
      </c>
      <c r="O13" s="34">
        <v>561</v>
      </c>
      <c r="P13" s="34">
        <v>450</v>
      </c>
      <c r="Q13" s="35">
        <f t="shared" si="4"/>
        <v>-0.19786096256684493</v>
      </c>
    </row>
    <row r="14" spans="1:17" ht="15">
      <c r="A14" s="2">
        <f t="shared" si="5"/>
        <v>9</v>
      </c>
      <c r="B14" s="22" t="s">
        <v>9</v>
      </c>
      <c r="C14" s="34">
        <v>476</v>
      </c>
      <c r="D14" s="34">
        <v>384</v>
      </c>
      <c r="E14" s="35">
        <f t="shared" si="0"/>
        <v>-0.19327731092436976</v>
      </c>
      <c r="F14" s="12">
        <v>588</v>
      </c>
      <c r="G14" s="12">
        <v>600</v>
      </c>
      <c r="H14" s="13">
        <f t="shared" si="1"/>
        <v>0.02040816326530612</v>
      </c>
      <c r="I14" s="34">
        <v>248</v>
      </c>
      <c r="J14" s="34">
        <v>277</v>
      </c>
      <c r="K14" s="35">
        <f t="shared" si="2"/>
        <v>0.11693548387096774</v>
      </c>
      <c r="L14" s="14">
        <v>111</v>
      </c>
      <c r="M14" s="14">
        <v>112</v>
      </c>
      <c r="N14" s="13">
        <f t="shared" si="3"/>
        <v>0.009009009009009009</v>
      </c>
      <c r="O14" s="34">
        <v>1482</v>
      </c>
      <c r="P14" s="34">
        <v>1459</v>
      </c>
      <c r="Q14" s="35">
        <f t="shared" si="4"/>
        <v>-0.0155195681511471</v>
      </c>
    </row>
    <row r="15" spans="1:17" ht="15">
      <c r="A15" s="2">
        <f t="shared" si="5"/>
        <v>10</v>
      </c>
      <c r="B15" s="22" t="s">
        <v>10</v>
      </c>
      <c r="C15" s="34">
        <v>78</v>
      </c>
      <c r="D15" s="34">
        <v>62</v>
      </c>
      <c r="E15" s="35">
        <f t="shared" si="0"/>
        <v>-0.20512820512820512</v>
      </c>
      <c r="F15" s="12">
        <v>183</v>
      </c>
      <c r="G15" s="12">
        <v>186</v>
      </c>
      <c r="H15" s="13">
        <f t="shared" si="1"/>
        <v>0.01639344262295082</v>
      </c>
      <c r="I15" s="34">
        <v>50</v>
      </c>
      <c r="J15" s="34">
        <v>56</v>
      </c>
      <c r="K15" s="35">
        <f t="shared" si="2"/>
        <v>0.12</v>
      </c>
      <c r="L15" s="14">
        <v>17</v>
      </c>
      <c r="M15" s="14">
        <v>28</v>
      </c>
      <c r="N15" s="13">
        <f t="shared" si="3"/>
        <v>0.6470588235294118</v>
      </c>
      <c r="O15" s="34">
        <v>336</v>
      </c>
      <c r="P15" s="34">
        <v>340</v>
      </c>
      <c r="Q15" s="35">
        <f t="shared" si="4"/>
        <v>0.011904761904761904</v>
      </c>
    </row>
    <row r="16" spans="1:17" ht="15">
      <c r="A16" s="2">
        <f t="shared" si="5"/>
        <v>11</v>
      </c>
      <c r="B16" s="22" t="s">
        <v>11</v>
      </c>
      <c r="C16" s="34">
        <v>354</v>
      </c>
      <c r="D16" s="34">
        <v>262</v>
      </c>
      <c r="E16" s="35">
        <f t="shared" si="0"/>
        <v>-0.2598870056497175</v>
      </c>
      <c r="F16" s="12">
        <v>442</v>
      </c>
      <c r="G16" s="12">
        <v>414</v>
      </c>
      <c r="H16" s="13">
        <f t="shared" si="1"/>
        <v>-0.06334841628959276</v>
      </c>
      <c r="I16" s="34">
        <v>148</v>
      </c>
      <c r="J16" s="34">
        <v>163</v>
      </c>
      <c r="K16" s="35">
        <f t="shared" si="2"/>
        <v>0.10135135135135136</v>
      </c>
      <c r="L16" s="14">
        <v>104</v>
      </c>
      <c r="M16" s="14">
        <v>102</v>
      </c>
      <c r="N16" s="13">
        <f t="shared" si="3"/>
        <v>-0.019230769230769232</v>
      </c>
      <c r="O16" s="34">
        <v>1114</v>
      </c>
      <c r="P16" s="34">
        <v>1008</v>
      </c>
      <c r="Q16" s="35">
        <f t="shared" si="4"/>
        <v>-0.09515260323159784</v>
      </c>
    </row>
    <row r="17" spans="1:17" ht="15">
      <c r="A17" s="2">
        <f t="shared" si="5"/>
        <v>12</v>
      </c>
      <c r="B17" s="22" t="s">
        <v>12</v>
      </c>
      <c r="C17" s="34">
        <v>278</v>
      </c>
      <c r="D17" s="34">
        <v>269</v>
      </c>
      <c r="E17" s="35">
        <f t="shared" si="0"/>
        <v>-0.03237410071942446</v>
      </c>
      <c r="F17" s="12">
        <v>321</v>
      </c>
      <c r="G17" s="12">
        <v>330</v>
      </c>
      <c r="H17" s="13">
        <f t="shared" si="1"/>
        <v>0.028037383177570093</v>
      </c>
      <c r="I17" s="34">
        <v>178</v>
      </c>
      <c r="J17" s="34">
        <v>214</v>
      </c>
      <c r="K17" s="35">
        <f t="shared" si="2"/>
        <v>0.20224719101123595</v>
      </c>
      <c r="L17" s="14">
        <v>43</v>
      </c>
      <c r="M17" s="14">
        <v>53</v>
      </c>
      <c r="N17" s="13">
        <f t="shared" si="3"/>
        <v>0.23255813953488372</v>
      </c>
      <c r="O17" s="34">
        <v>844</v>
      </c>
      <c r="P17" s="34">
        <v>895</v>
      </c>
      <c r="Q17" s="35">
        <f t="shared" si="4"/>
        <v>0.06042654028436019</v>
      </c>
    </row>
    <row r="18" spans="1:17" ht="15">
      <c r="A18" s="2">
        <f t="shared" si="5"/>
        <v>13</v>
      </c>
      <c r="B18" s="22" t="s">
        <v>13</v>
      </c>
      <c r="C18" s="34">
        <v>1229</v>
      </c>
      <c r="D18" s="34">
        <v>1012</v>
      </c>
      <c r="E18" s="35">
        <f t="shared" si="0"/>
        <v>-0.17656631407648496</v>
      </c>
      <c r="F18" s="12">
        <v>1328</v>
      </c>
      <c r="G18" s="12">
        <v>1326</v>
      </c>
      <c r="H18" s="13">
        <f t="shared" si="1"/>
        <v>-0.0015060240963855422</v>
      </c>
      <c r="I18" s="34">
        <v>625</v>
      </c>
      <c r="J18" s="34">
        <v>629</v>
      </c>
      <c r="K18" s="35">
        <f t="shared" si="2"/>
        <v>0.0064</v>
      </c>
      <c r="L18" s="14">
        <v>360</v>
      </c>
      <c r="M18" s="14">
        <v>432</v>
      </c>
      <c r="N18" s="13">
        <f t="shared" si="3"/>
        <v>0.2</v>
      </c>
      <c r="O18" s="34">
        <v>3812</v>
      </c>
      <c r="P18" s="34">
        <v>3631</v>
      </c>
      <c r="Q18" s="35">
        <f t="shared" si="4"/>
        <v>-0.047481636935991604</v>
      </c>
    </row>
    <row r="19" spans="1:17" ht="15">
      <c r="A19" s="2">
        <f t="shared" si="5"/>
        <v>14</v>
      </c>
      <c r="B19" s="22" t="s">
        <v>14</v>
      </c>
      <c r="C19" s="34">
        <v>344</v>
      </c>
      <c r="D19" s="34">
        <v>350</v>
      </c>
      <c r="E19" s="35">
        <f t="shared" si="0"/>
        <v>0.01744186046511628</v>
      </c>
      <c r="F19" s="12">
        <v>608</v>
      </c>
      <c r="G19" s="12">
        <v>567</v>
      </c>
      <c r="H19" s="13">
        <f t="shared" si="1"/>
        <v>-0.06743421052631579</v>
      </c>
      <c r="I19" s="34">
        <v>155</v>
      </c>
      <c r="J19" s="34">
        <v>181</v>
      </c>
      <c r="K19" s="35">
        <f t="shared" si="2"/>
        <v>0.16774193548387098</v>
      </c>
      <c r="L19" s="14">
        <v>103</v>
      </c>
      <c r="M19" s="14">
        <v>114</v>
      </c>
      <c r="N19" s="13">
        <f t="shared" si="3"/>
        <v>0.10679611650485436</v>
      </c>
      <c r="O19" s="34">
        <v>1267</v>
      </c>
      <c r="P19" s="34">
        <v>1265</v>
      </c>
      <c r="Q19" s="35">
        <f t="shared" si="4"/>
        <v>-0.0015785319652722968</v>
      </c>
    </row>
    <row r="20" spans="1:17" ht="15">
      <c r="A20" s="2">
        <f t="shared" si="5"/>
        <v>15</v>
      </c>
      <c r="B20" s="22" t="s">
        <v>15</v>
      </c>
      <c r="C20" s="34">
        <v>98</v>
      </c>
      <c r="D20" s="34">
        <v>78</v>
      </c>
      <c r="E20" s="35">
        <f t="shared" si="0"/>
        <v>-0.20408163265306123</v>
      </c>
      <c r="F20" s="12">
        <v>237</v>
      </c>
      <c r="G20" s="12">
        <v>211</v>
      </c>
      <c r="H20" s="13">
        <f t="shared" si="1"/>
        <v>-0.10970464135021098</v>
      </c>
      <c r="I20" s="34">
        <v>48</v>
      </c>
      <c r="J20" s="34">
        <v>46</v>
      </c>
      <c r="K20" s="35">
        <f t="shared" si="2"/>
        <v>-0.041666666666666664</v>
      </c>
      <c r="L20" s="14">
        <v>44</v>
      </c>
      <c r="M20" s="14">
        <v>44</v>
      </c>
      <c r="N20" s="48">
        <f t="shared" si="3"/>
        <v>0</v>
      </c>
      <c r="O20" s="34">
        <v>463</v>
      </c>
      <c r="P20" s="34">
        <v>416</v>
      </c>
      <c r="Q20" s="35">
        <f t="shared" si="4"/>
        <v>-0.10151187904967603</v>
      </c>
    </row>
    <row r="21" spans="1:17" ht="15">
      <c r="A21" s="2">
        <f t="shared" si="5"/>
        <v>16</v>
      </c>
      <c r="B21" s="22" t="s">
        <v>16</v>
      </c>
      <c r="C21" s="34">
        <v>366</v>
      </c>
      <c r="D21" s="34">
        <v>324</v>
      </c>
      <c r="E21" s="35">
        <f t="shared" si="0"/>
        <v>-0.11475409836065574</v>
      </c>
      <c r="F21" s="12">
        <v>496</v>
      </c>
      <c r="G21" s="12">
        <v>482</v>
      </c>
      <c r="H21" s="13">
        <f t="shared" si="1"/>
        <v>-0.028225806451612902</v>
      </c>
      <c r="I21" s="34">
        <v>176</v>
      </c>
      <c r="J21" s="34">
        <v>168</v>
      </c>
      <c r="K21" s="35">
        <f t="shared" si="2"/>
        <v>-0.045454545454545456</v>
      </c>
      <c r="L21" s="14">
        <v>116</v>
      </c>
      <c r="M21" s="14">
        <v>130</v>
      </c>
      <c r="N21" s="13">
        <f t="shared" si="3"/>
        <v>0.1206896551724138</v>
      </c>
      <c r="O21" s="34">
        <v>1246</v>
      </c>
      <c r="P21" s="34">
        <v>1173</v>
      </c>
      <c r="Q21" s="35">
        <f t="shared" si="4"/>
        <v>-0.058587479935794544</v>
      </c>
    </row>
    <row r="22" spans="1:17" ht="15">
      <c r="A22" s="2">
        <f t="shared" si="5"/>
        <v>17</v>
      </c>
      <c r="B22" s="22" t="s">
        <v>17</v>
      </c>
      <c r="C22" s="34">
        <v>162</v>
      </c>
      <c r="D22" s="34">
        <v>125</v>
      </c>
      <c r="E22" s="35">
        <f t="shared" si="0"/>
        <v>-0.22839506172839505</v>
      </c>
      <c r="F22" s="12">
        <v>302</v>
      </c>
      <c r="G22" s="12">
        <v>312</v>
      </c>
      <c r="H22" s="13">
        <f t="shared" si="1"/>
        <v>0.033112582781456956</v>
      </c>
      <c r="I22" s="34">
        <v>62</v>
      </c>
      <c r="J22" s="34">
        <v>82</v>
      </c>
      <c r="K22" s="35">
        <f t="shared" si="2"/>
        <v>0.3225806451612903</v>
      </c>
      <c r="L22" s="14">
        <v>30</v>
      </c>
      <c r="M22" s="14">
        <v>34</v>
      </c>
      <c r="N22" s="13">
        <f t="shared" si="3"/>
        <v>0.13333333333333333</v>
      </c>
      <c r="O22" s="34">
        <v>576</v>
      </c>
      <c r="P22" s="34">
        <v>574</v>
      </c>
      <c r="Q22" s="35">
        <f t="shared" si="4"/>
        <v>-0.003472222222222222</v>
      </c>
    </row>
    <row r="23" spans="1:17" ht="15">
      <c r="A23" s="2">
        <f t="shared" si="5"/>
        <v>18</v>
      </c>
      <c r="B23" s="22" t="s">
        <v>18</v>
      </c>
      <c r="C23" s="34">
        <v>1057</v>
      </c>
      <c r="D23" s="34">
        <v>920</v>
      </c>
      <c r="E23" s="35">
        <f t="shared" si="0"/>
        <v>-0.12961210974456008</v>
      </c>
      <c r="F23" s="12">
        <v>771</v>
      </c>
      <c r="G23" s="12">
        <v>771</v>
      </c>
      <c r="H23" s="13">
        <f t="shared" si="1"/>
        <v>0</v>
      </c>
      <c r="I23" s="34">
        <v>557</v>
      </c>
      <c r="J23" s="34">
        <v>529</v>
      </c>
      <c r="K23" s="35">
        <f t="shared" si="2"/>
        <v>-0.05026929982046679</v>
      </c>
      <c r="L23" s="14">
        <v>305</v>
      </c>
      <c r="M23" s="14">
        <v>314</v>
      </c>
      <c r="N23" s="13">
        <f t="shared" si="3"/>
        <v>0.029508196721311476</v>
      </c>
      <c r="O23" s="34">
        <v>2854</v>
      </c>
      <c r="P23" s="34">
        <v>2686</v>
      </c>
      <c r="Q23" s="35">
        <f t="shared" si="4"/>
        <v>-0.05886475122634898</v>
      </c>
    </row>
    <row r="24" spans="1:17" ht="15">
      <c r="A24" s="2">
        <f t="shared" si="5"/>
        <v>19</v>
      </c>
      <c r="B24" s="22" t="s">
        <v>19</v>
      </c>
      <c r="C24" s="34">
        <v>507</v>
      </c>
      <c r="D24" s="34">
        <v>413</v>
      </c>
      <c r="E24" s="35">
        <f t="shared" si="0"/>
        <v>-0.1854043392504931</v>
      </c>
      <c r="F24" s="12">
        <v>730</v>
      </c>
      <c r="G24" s="12">
        <v>687</v>
      </c>
      <c r="H24" s="13">
        <f t="shared" si="1"/>
        <v>-0.0589041095890411</v>
      </c>
      <c r="I24" s="34">
        <v>235</v>
      </c>
      <c r="J24" s="34">
        <v>269</v>
      </c>
      <c r="K24" s="35">
        <f t="shared" si="2"/>
        <v>0.14468085106382977</v>
      </c>
      <c r="L24" s="14">
        <v>178</v>
      </c>
      <c r="M24" s="14">
        <v>184</v>
      </c>
      <c r="N24" s="13">
        <f t="shared" si="3"/>
        <v>0.033707865168539325</v>
      </c>
      <c r="O24" s="34">
        <v>1753</v>
      </c>
      <c r="P24" s="34">
        <v>1644</v>
      </c>
      <c r="Q24" s="35">
        <f t="shared" si="4"/>
        <v>-0.06217912150598973</v>
      </c>
    </row>
    <row r="25" spans="1:17" ht="15">
      <c r="A25" s="2">
        <f t="shared" si="5"/>
        <v>20</v>
      </c>
      <c r="B25" s="22" t="s">
        <v>20</v>
      </c>
      <c r="C25" s="34">
        <v>1451</v>
      </c>
      <c r="D25" s="34">
        <v>1210</v>
      </c>
      <c r="E25" s="35">
        <f t="shared" si="0"/>
        <v>-0.16609235010337697</v>
      </c>
      <c r="F25" s="12">
        <v>2123</v>
      </c>
      <c r="G25" s="12">
        <v>2092</v>
      </c>
      <c r="H25" s="13">
        <f t="shared" si="1"/>
        <v>-0.01460197833254828</v>
      </c>
      <c r="I25" s="34">
        <v>872</v>
      </c>
      <c r="J25" s="34">
        <v>869</v>
      </c>
      <c r="K25" s="35">
        <f t="shared" si="2"/>
        <v>-0.0034403669724770644</v>
      </c>
      <c r="L25" s="14">
        <v>489</v>
      </c>
      <c r="M25" s="14">
        <v>561</v>
      </c>
      <c r="N25" s="13">
        <f t="shared" si="3"/>
        <v>0.147239263803681</v>
      </c>
      <c r="O25" s="34">
        <v>5267</v>
      </c>
      <c r="P25" s="34">
        <v>5046</v>
      </c>
      <c r="Q25" s="35">
        <f t="shared" si="4"/>
        <v>-0.04195936966014809</v>
      </c>
    </row>
    <row r="26" spans="1:17" ht="15">
      <c r="A26" s="2">
        <f t="shared" si="5"/>
        <v>21</v>
      </c>
      <c r="B26" s="22" t="s">
        <v>21</v>
      </c>
      <c r="C26" s="34">
        <v>75</v>
      </c>
      <c r="D26" s="34">
        <v>65</v>
      </c>
      <c r="E26" s="35">
        <f t="shared" si="0"/>
        <v>-0.13333333333333333</v>
      </c>
      <c r="F26" s="12">
        <v>224</v>
      </c>
      <c r="G26" s="12">
        <v>219</v>
      </c>
      <c r="H26" s="13">
        <f t="shared" si="1"/>
        <v>-0.022321428571428572</v>
      </c>
      <c r="I26" s="34">
        <v>33</v>
      </c>
      <c r="J26" s="34">
        <v>46</v>
      </c>
      <c r="K26" s="35">
        <f t="shared" si="2"/>
        <v>0.3939393939393939</v>
      </c>
      <c r="L26" s="14">
        <v>20</v>
      </c>
      <c r="M26" s="14">
        <v>30</v>
      </c>
      <c r="N26" s="13">
        <f t="shared" si="3"/>
        <v>0.5</v>
      </c>
      <c r="O26" s="34">
        <v>363</v>
      </c>
      <c r="P26" s="34">
        <v>369</v>
      </c>
      <c r="Q26" s="35">
        <f t="shared" si="4"/>
        <v>0.01652892561983471</v>
      </c>
    </row>
    <row r="27" spans="1:17" ht="15">
      <c r="A27" s="2">
        <f t="shared" si="5"/>
        <v>22</v>
      </c>
      <c r="B27" s="22" t="s">
        <v>22</v>
      </c>
      <c r="C27" s="34">
        <v>81</v>
      </c>
      <c r="D27" s="34">
        <v>75</v>
      </c>
      <c r="E27" s="35">
        <f t="shared" si="0"/>
        <v>-0.07407407407407407</v>
      </c>
      <c r="F27" s="12">
        <v>246</v>
      </c>
      <c r="G27" s="12">
        <v>228</v>
      </c>
      <c r="H27" s="13">
        <f t="shared" si="1"/>
        <v>-0.07317073170731707</v>
      </c>
      <c r="I27" s="34">
        <v>52</v>
      </c>
      <c r="J27" s="34">
        <v>44</v>
      </c>
      <c r="K27" s="35">
        <f t="shared" si="2"/>
        <v>-0.15384615384615385</v>
      </c>
      <c r="L27" s="14">
        <v>41</v>
      </c>
      <c r="M27" s="14">
        <v>34</v>
      </c>
      <c r="N27" s="48">
        <f t="shared" si="3"/>
        <v>-0.17073170731707318</v>
      </c>
      <c r="O27" s="34">
        <v>444</v>
      </c>
      <c r="P27" s="34">
        <v>402</v>
      </c>
      <c r="Q27" s="35">
        <f t="shared" si="4"/>
        <v>-0.0945945945945946</v>
      </c>
    </row>
    <row r="28" spans="1:17" ht="15">
      <c r="A28" s="2">
        <f t="shared" si="5"/>
        <v>23</v>
      </c>
      <c r="B28" s="22" t="s">
        <v>23</v>
      </c>
      <c r="C28" s="34">
        <v>532</v>
      </c>
      <c r="D28" s="34">
        <v>435</v>
      </c>
      <c r="E28" s="35">
        <f t="shared" si="0"/>
        <v>-0.18233082706766918</v>
      </c>
      <c r="F28" s="12">
        <v>545</v>
      </c>
      <c r="G28" s="12">
        <v>591</v>
      </c>
      <c r="H28" s="13">
        <f t="shared" si="1"/>
        <v>0.08440366972477065</v>
      </c>
      <c r="I28" s="34">
        <v>265</v>
      </c>
      <c r="J28" s="34">
        <v>296</v>
      </c>
      <c r="K28" s="35">
        <f t="shared" si="2"/>
        <v>0.1169811320754717</v>
      </c>
      <c r="L28" s="14">
        <v>83</v>
      </c>
      <c r="M28" s="14">
        <v>96</v>
      </c>
      <c r="N28" s="13">
        <f t="shared" si="3"/>
        <v>0.1566265060240964</v>
      </c>
      <c r="O28" s="34">
        <v>1476</v>
      </c>
      <c r="P28" s="34">
        <v>1472</v>
      </c>
      <c r="Q28" s="35">
        <f t="shared" si="4"/>
        <v>-0.0027100271002710027</v>
      </c>
    </row>
    <row r="29" spans="1:17" ht="15">
      <c r="A29" s="2">
        <f t="shared" si="5"/>
        <v>24</v>
      </c>
      <c r="B29" s="22" t="s">
        <v>24</v>
      </c>
      <c r="C29" s="34">
        <v>296</v>
      </c>
      <c r="D29" s="34">
        <v>228</v>
      </c>
      <c r="E29" s="35">
        <f t="shared" si="0"/>
        <v>-0.22972972972972974</v>
      </c>
      <c r="F29" s="12">
        <v>423</v>
      </c>
      <c r="G29" s="12">
        <v>384</v>
      </c>
      <c r="H29" s="13">
        <f t="shared" si="1"/>
        <v>-0.09219858156028368</v>
      </c>
      <c r="I29" s="34">
        <v>115</v>
      </c>
      <c r="J29" s="34">
        <v>109</v>
      </c>
      <c r="K29" s="35">
        <f t="shared" si="2"/>
        <v>-0.05217391304347826</v>
      </c>
      <c r="L29" s="14">
        <v>97</v>
      </c>
      <c r="M29" s="14">
        <v>88</v>
      </c>
      <c r="N29" s="13">
        <f t="shared" si="3"/>
        <v>-0.09278350515463918</v>
      </c>
      <c r="O29" s="34">
        <v>1019</v>
      </c>
      <c r="P29" s="34">
        <v>883</v>
      </c>
      <c r="Q29" s="35">
        <f t="shared" si="4"/>
        <v>-0.13346418056918546</v>
      </c>
    </row>
    <row r="30" spans="1:17" ht="15">
      <c r="A30" s="2">
        <f t="shared" si="5"/>
        <v>25</v>
      </c>
      <c r="B30" s="22" t="s">
        <v>25</v>
      </c>
      <c r="C30" s="34">
        <v>878</v>
      </c>
      <c r="D30" s="34">
        <v>748</v>
      </c>
      <c r="E30" s="35">
        <f t="shared" si="0"/>
        <v>-0.1480637813211845</v>
      </c>
      <c r="F30" s="12">
        <v>1112</v>
      </c>
      <c r="G30" s="12">
        <v>1097</v>
      </c>
      <c r="H30" s="13">
        <f t="shared" si="1"/>
        <v>-0.013489208633093525</v>
      </c>
      <c r="I30" s="34">
        <v>473</v>
      </c>
      <c r="J30" s="34">
        <v>462</v>
      </c>
      <c r="K30" s="35">
        <f t="shared" si="2"/>
        <v>-0.023255813953488372</v>
      </c>
      <c r="L30" s="14">
        <v>271</v>
      </c>
      <c r="M30" s="14">
        <v>304</v>
      </c>
      <c r="N30" s="13">
        <f t="shared" si="3"/>
        <v>0.12177121771217712</v>
      </c>
      <c r="O30" s="34">
        <v>2874</v>
      </c>
      <c r="P30" s="34">
        <v>2726</v>
      </c>
      <c r="Q30" s="35">
        <f t="shared" si="4"/>
        <v>-0.05149617258176757</v>
      </c>
    </row>
    <row r="31" spans="1:17" ht="15">
      <c r="A31" s="2">
        <f t="shared" si="5"/>
        <v>26</v>
      </c>
      <c r="B31" s="22" t="s">
        <v>26</v>
      </c>
      <c r="C31" s="34">
        <v>320</v>
      </c>
      <c r="D31" s="34">
        <v>301</v>
      </c>
      <c r="E31" s="35">
        <f t="shared" si="0"/>
        <v>-0.059375</v>
      </c>
      <c r="F31" s="12">
        <v>582</v>
      </c>
      <c r="G31" s="12">
        <v>555</v>
      </c>
      <c r="H31" s="13">
        <f t="shared" si="1"/>
        <v>-0.04639175257731959</v>
      </c>
      <c r="I31" s="34">
        <v>212</v>
      </c>
      <c r="J31" s="34">
        <v>208</v>
      </c>
      <c r="K31" s="35">
        <f t="shared" si="2"/>
        <v>-0.018867924528301886</v>
      </c>
      <c r="L31" s="14">
        <v>88</v>
      </c>
      <c r="M31" s="14">
        <v>85</v>
      </c>
      <c r="N31" s="48">
        <f t="shared" si="3"/>
        <v>-0.03409090909090909</v>
      </c>
      <c r="O31" s="34">
        <v>1260</v>
      </c>
      <c r="P31" s="34">
        <v>1202</v>
      </c>
      <c r="Q31" s="35">
        <f t="shared" si="4"/>
        <v>-0.046031746031746035</v>
      </c>
    </row>
    <row r="32" spans="1:17" ht="15">
      <c r="A32" s="2">
        <f t="shared" si="5"/>
        <v>27</v>
      </c>
      <c r="B32" s="22" t="s">
        <v>27</v>
      </c>
      <c r="C32" s="34">
        <v>300</v>
      </c>
      <c r="D32" s="34">
        <v>247</v>
      </c>
      <c r="E32" s="35">
        <f t="shared" si="0"/>
        <v>-0.17666666666666667</v>
      </c>
      <c r="F32" s="12">
        <v>343</v>
      </c>
      <c r="G32" s="12">
        <v>306</v>
      </c>
      <c r="H32" s="13">
        <f t="shared" si="1"/>
        <v>-0.10787172011661808</v>
      </c>
      <c r="I32" s="34">
        <v>143</v>
      </c>
      <c r="J32" s="34">
        <v>175</v>
      </c>
      <c r="K32" s="35">
        <f t="shared" si="2"/>
        <v>0.22377622377622378</v>
      </c>
      <c r="L32" s="14">
        <v>113</v>
      </c>
      <c r="M32" s="14">
        <v>105</v>
      </c>
      <c r="N32" s="13">
        <f t="shared" si="3"/>
        <v>-0.07079646017699115</v>
      </c>
      <c r="O32" s="34">
        <v>984</v>
      </c>
      <c r="P32" s="34">
        <v>907</v>
      </c>
      <c r="Q32" s="35">
        <f t="shared" si="4"/>
        <v>-0.0782520325203252</v>
      </c>
    </row>
    <row r="33" spans="1:17" ht="15">
      <c r="A33" s="2">
        <f t="shared" si="5"/>
        <v>28</v>
      </c>
      <c r="B33" s="22" t="s">
        <v>28</v>
      </c>
      <c r="C33" s="34">
        <v>237</v>
      </c>
      <c r="D33" s="34">
        <v>180</v>
      </c>
      <c r="E33" s="35">
        <f t="shared" si="0"/>
        <v>-0.24050632911392406</v>
      </c>
      <c r="F33" s="12">
        <v>360</v>
      </c>
      <c r="G33" s="12">
        <v>368</v>
      </c>
      <c r="H33" s="13">
        <f t="shared" si="1"/>
        <v>0.022222222222222223</v>
      </c>
      <c r="I33" s="34">
        <v>101</v>
      </c>
      <c r="J33" s="34">
        <v>108</v>
      </c>
      <c r="K33" s="35">
        <f t="shared" si="2"/>
        <v>0.06930693069306931</v>
      </c>
      <c r="L33" s="14">
        <v>81</v>
      </c>
      <c r="M33" s="14">
        <v>80</v>
      </c>
      <c r="N33" s="13">
        <f t="shared" si="3"/>
        <v>-0.012345679012345678</v>
      </c>
      <c r="O33" s="34">
        <v>833</v>
      </c>
      <c r="P33" s="34">
        <v>785</v>
      </c>
      <c r="Q33" s="35">
        <f t="shared" si="4"/>
        <v>-0.057623049219687875</v>
      </c>
    </row>
    <row r="34" spans="1:17" ht="15">
      <c r="A34" s="2">
        <f t="shared" si="5"/>
        <v>29</v>
      </c>
      <c r="B34" s="22" t="s">
        <v>29</v>
      </c>
      <c r="C34" s="34">
        <v>181</v>
      </c>
      <c r="D34" s="34">
        <v>146</v>
      </c>
      <c r="E34" s="35">
        <f t="shared" si="0"/>
        <v>-0.19337016574585636</v>
      </c>
      <c r="F34" s="12">
        <v>281</v>
      </c>
      <c r="G34" s="12">
        <v>311</v>
      </c>
      <c r="H34" s="13">
        <f t="shared" si="1"/>
        <v>0.10676156583629894</v>
      </c>
      <c r="I34" s="34">
        <v>123</v>
      </c>
      <c r="J34" s="34">
        <v>117</v>
      </c>
      <c r="K34" s="35">
        <f t="shared" si="2"/>
        <v>-0.04878048780487805</v>
      </c>
      <c r="L34" s="14">
        <v>42</v>
      </c>
      <c r="M34" s="14">
        <v>48</v>
      </c>
      <c r="N34" s="13">
        <f t="shared" si="3"/>
        <v>0.14285714285714285</v>
      </c>
      <c r="O34" s="34">
        <v>649</v>
      </c>
      <c r="P34" s="34">
        <v>646</v>
      </c>
      <c r="Q34" s="35">
        <f t="shared" si="4"/>
        <v>-0.004622496147919877</v>
      </c>
    </row>
    <row r="35" spans="1:17" ht="15">
      <c r="A35" s="2">
        <f t="shared" si="5"/>
        <v>30</v>
      </c>
      <c r="B35" s="22" t="s">
        <v>30</v>
      </c>
      <c r="C35" s="34">
        <v>3541</v>
      </c>
      <c r="D35" s="34">
        <v>2920</v>
      </c>
      <c r="E35" s="35">
        <f t="shared" si="0"/>
        <v>-0.17537418808246258</v>
      </c>
      <c r="F35" s="12">
        <v>2300</v>
      </c>
      <c r="G35" s="12">
        <v>2307</v>
      </c>
      <c r="H35" s="13">
        <f t="shared" si="1"/>
        <v>0.003043478260869565</v>
      </c>
      <c r="I35" s="34">
        <v>1616</v>
      </c>
      <c r="J35" s="34">
        <v>1706</v>
      </c>
      <c r="K35" s="35">
        <f t="shared" si="2"/>
        <v>0.055693069306930694</v>
      </c>
      <c r="L35" s="14">
        <v>1007</v>
      </c>
      <c r="M35" s="14">
        <v>1111</v>
      </c>
      <c r="N35" s="13">
        <f t="shared" si="3"/>
        <v>0.10327706057596822</v>
      </c>
      <c r="O35" s="34">
        <v>8943</v>
      </c>
      <c r="P35" s="34">
        <v>8529</v>
      </c>
      <c r="Q35" s="35">
        <f t="shared" si="4"/>
        <v>-0.04629319020462932</v>
      </c>
    </row>
    <row r="36" spans="1:17" ht="15">
      <c r="A36" s="2">
        <f t="shared" si="5"/>
        <v>31</v>
      </c>
      <c r="B36" s="22" t="s">
        <v>31</v>
      </c>
      <c r="C36" s="34">
        <v>102</v>
      </c>
      <c r="D36" s="34">
        <v>63</v>
      </c>
      <c r="E36" s="35">
        <f t="shared" si="0"/>
        <v>-0.38235294117647056</v>
      </c>
      <c r="F36" s="12">
        <v>228</v>
      </c>
      <c r="G36" s="12">
        <v>198</v>
      </c>
      <c r="H36" s="13">
        <f t="shared" si="1"/>
        <v>-0.13157894736842105</v>
      </c>
      <c r="I36" s="34">
        <v>36</v>
      </c>
      <c r="J36" s="34">
        <v>75</v>
      </c>
      <c r="K36" s="35">
        <f t="shared" si="2"/>
        <v>1.0833333333333333</v>
      </c>
      <c r="L36" s="14">
        <v>29</v>
      </c>
      <c r="M36" s="14">
        <v>27</v>
      </c>
      <c r="N36" s="13">
        <f t="shared" si="3"/>
        <v>-0.06896551724137931</v>
      </c>
      <c r="O36" s="34">
        <v>416</v>
      </c>
      <c r="P36" s="34">
        <v>389</v>
      </c>
      <c r="Q36" s="35">
        <f t="shared" si="4"/>
        <v>-0.06490384615384616</v>
      </c>
    </row>
    <row r="37" spans="1:17" s="1" customFormat="1" ht="15">
      <c r="A37" s="3">
        <v>32</v>
      </c>
      <c r="B37" s="22" t="s">
        <v>32</v>
      </c>
      <c r="C37" s="34">
        <v>512</v>
      </c>
      <c r="D37" s="34">
        <v>424</v>
      </c>
      <c r="E37" s="35">
        <f t="shared" si="0"/>
        <v>-0.171875</v>
      </c>
      <c r="F37" s="12">
        <v>644</v>
      </c>
      <c r="G37" s="12">
        <v>674</v>
      </c>
      <c r="H37" s="13">
        <f t="shared" si="1"/>
        <v>0.046583850931677016</v>
      </c>
      <c r="I37" s="34">
        <v>252</v>
      </c>
      <c r="J37" s="34">
        <v>272</v>
      </c>
      <c r="K37" s="35">
        <f t="shared" si="2"/>
        <v>0.07936507936507936</v>
      </c>
      <c r="L37" s="14">
        <v>156</v>
      </c>
      <c r="M37" s="14">
        <v>154</v>
      </c>
      <c r="N37" s="13">
        <f t="shared" si="3"/>
        <v>-0.01282051282051282</v>
      </c>
      <c r="O37" s="34">
        <v>1669</v>
      </c>
      <c r="P37" s="34">
        <v>1607</v>
      </c>
      <c r="Q37" s="35">
        <f t="shared" si="4"/>
        <v>-0.03714799281006591</v>
      </c>
    </row>
    <row r="38" spans="1:17" ht="15">
      <c r="A38" s="2">
        <v>33</v>
      </c>
      <c r="B38" s="22" t="s">
        <v>33</v>
      </c>
      <c r="C38" s="34">
        <v>213</v>
      </c>
      <c r="D38" s="34">
        <v>154</v>
      </c>
      <c r="E38" s="35">
        <f t="shared" si="0"/>
        <v>-0.27699530516431925</v>
      </c>
      <c r="F38" s="12">
        <v>320</v>
      </c>
      <c r="G38" s="12">
        <v>332</v>
      </c>
      <c r="H38" s="13">
        <f t="shared" si="1"/>
        <v>0.0375</v>
      </c>
      <c r="I38" s="34">
        <v>156</v>
      </c>
      <c r="J38" s="34">
        <v>149</v>
      </c>
      <c r="K38" s="35">
        <f t="shared" si="2"/>
        <v>-0.04487179487179487</v>
      </c>
      <c r="L38" s="14">
        <v>75</v>
      </c>
      <c r="M38" s="14">
        <v>74</v>
      </c>
      <c r="N38" s="13">
        <f t="shared" si="3"/>
        <v>-0.013333333333333334</v>
      </c>
      <c r="O38" s="34">
        <v>823</v>
      </c>
      <c r="P38" s="34">
        <v>773</v>
      </c>
      <c r="Q38" s="35">
        <f t="shared" si="4"/>
        <v>-0.060753341433778855</v>
      </c>
    </row>
    <row r="39" spans="1:17" ht="15">
      <c r="A39" s="2">
        <v>34</v>
      </c>
      <c r="B39" s="22" t="s">
        <v>34</v>
      </c>
      <c r="C39" s="34">
        <v>144</v>
      </c>
      <c r="D39" s="34">
        <v>72</v>
      </c>
      <c r="E39" s="35">
        <f t="shared" si="0"/>
        <v>-0.5</v>
      </c>
      <c r="F39" s="12">
        <v>373</v>
      </c>
      <c r="G39" s="12">
        <v>360</v>
      </c>
      <c r="H39" s="13">
        <f t="shared" si="1"/>
        <v>-0.03485254691689008</v>
      </c>
      <c r="I39" s="34">
        <v>96</v>
      </c>
      <c r="J39" s="34">
        <v>82</v>
      </c>
      <c r="K39" s="35">
        <f t="shared" si="2"/>
        <v>-0.14583333333333334</v>
      </c>
      <c r="L39" s="14">
        <v>47</v>
      </c>
      <c r="M39" s="14">
        <v>41</v>
      </c>
      <c r="N39" s="13">
        <f t="shared" si="3"/>
        <v>-0.1276595744680851</v>
      </c>
      <c r="O39" s="34">
        <v>685</v>
      </c>
      <c r="P39" s="34">
        <v>572</v>
      </c>
      <c r="Q39" s="35">
        <f t="shared" si="4"/>
        <v>-0.16496350364963502</v>
      </c>
    </row>
    <row r="40" spans="1:17" ht="15">
      <c r="A40" s="2">
        <v>35</v>
      </c>
      <c r="B40" s="22" t="s">
        <v>35</v>
      </c>
      <c r="C40" s="34">
        <v>342</v>
      </c>
      <c r="D40" s="34">
        <v>273</v>
      </c>
      <c r="E40" s="35">
        <f t="shared" si="0"/>
        <v>-0.20175438596491227</v>
      </c>
      <c r="F40" s="12">
        <v>336</v>
      </c>
      <c r="G40" s="12">
        <v>337</v>
      </c>
      <c r="H40" s="13">
        <f t="shared" si="1"/>
        <v>0.002976190476190476</v>
      </c>
      <c r="I40" s="34">
        <v>154</v>
      </c>
      <c r="J40" s="34">
        <v>168</v>
      </c>
      <c r="K40" s="35">
        <f t="shared" si="2"/>
        <v>0.09090909090909091</v>
      </c>
      <c r="L40" s="14">
        <v>56</v>
      </c>
      <c r="M40" s="14">
        <v>49</v>
      </c>
      <c r="N40" s="13">
        <f t="shared" si="3"/>
        <v>-0.125</v>
      </c>
      <c r="O40" s="34">
        <v>936</v>
      </c>
      <c r="P40" s="34">
        <v>862</v>
      </c>
      <c r="Q40" s="35">
        <f t="shared" si="4"/>
        <v>-0.07905982905982906</v>
      </c>
    </row>
    <row r="41" spans="1:17" ht="15">
      <c r="A41" s="2">
        <f aca="true" t="shared" si="6" ref="A41:A48">A40+1</f>
        <v>36</v>
      </c>
      <c r="B41" s="22" t="s">
        <v>36</v>
      </c>
      <c r="C41" s="34">
        <v>315</v>
      </c>
      <c r="D41" s="34">
        <v>252</v>
      </c>
      <c r="E41" s="35">
        <f t="shared" si="0"/>
        <v>-0.2</v>
      </c>
      <c r="F41" s="12">
        <v>448</v>
      </c>
      <c r="G41" s="12">
        <v>420</v>
      </c>
      <c r="H41" s="13">
        <f t="shared" si="1"/>
        <v>-0.0625</v>
      </c>
      <c r="I41" s="34">
        <v>156</v>
      </c>
      <c r="J41" s="34">
        <v>116</v>
      </c>
      <c r="K41" s="35">
        <f t="shared" si="2"/>
        <v>-0.2564102564102564</v>
      </c>
      <c r="L41" s="14">
        <v>100</v>
      </c>
      <c r="M41" s="14">
        <v>88</v>
      </c>
      <c r="N41" s="13">
        <f t="shared" si="3"/>
        <v>-0.12</v>
      </c>
      <c r="O41" s="34">
        <v>1069</v>
      </c>
      <c r="P41" s="34">
        <v>908</v>
      </c>
      <c r="Q41" s="35">
        <f t="shared" si="4"/>
        <v>-0.15060804490177737</v>
      </c>
    </row>
    <row r="42" spans="1:17" ht="15">
      <c r="A42" s="2">
        <f t="shared" si="6"/>
        <v>37</v>
      </c>
      <c r="B42" s="22" t="s">
        <v>37</v>
      </c>
      <c r="C42" s="34">
        <v>108</v>
      </c>
      <c r="D42" s="34">
        <v>101</v>
      </c>
      <c r="E42" s="35">
        <f t="shared" si="0"/>
        <v>-0.06481481481481481</v>
      </c>
      <c r="F42" s="12">
        <v>290</v>
      </c>
      <c r="G42" s="12">
        <v>283</v>
      </c>
      <c r="H42" s="13">
        <f t="shared" si="1"/>
        <v>-0.02413793103448276</v>
      </c>
      <c r="I42" s="34">
        <v>88</v>
      </c>
      <c r="J42" s="34">
        <v>105</v>
      </c>
      <c r="K42" s="35">
        <f t="shared" si="2"/>
        <v>0.19318181818181818</v>
      </c>
      <c r="L42" s="14">
        <v>51</v>
      </c>
      <c r="M42" s="14">
        <v>44</v>
      </c>
      <c r="N42" s="13">
        <f t="shared" si="3"/>
        <v>-0.13725490196078433</v>
      </c>
      <c r="O42" s="34">
        <v>570</v>
      </c>
      <c r="P42" s="34">
        <v>561</v>
      </c>
      <c r="Q42" s="35">
        <f t="shared" si="4"/>
        <v>-0.015789473684210527</v>
      </c>
    </row>
    <row r="43" spans="1:17" ht="15">
      <c r="A43" s="2">
        <f t="shared" si="6"/>
        <v>38</v>
      </c>
      <c r="B43" s="22" t="s">
        <v>38</v>
      </c>
      <c r="C43" s="34">
        <v>185</v>
      </c>
      <c r="D43" s="34">
        <v>116</v>
      </c>
      <c r="E43" s="35">
        <f t="shared" si="0"/>
        <v>-0.372972972972973</v>
      </c>
      <c r="F43" s="14">
        <v>385</v>
      </c>
      <c r="G43" s="14">
        <v>351</v>
      </c>
      <c r="H43" s="13">
        <f t="shared" si="1"/>
        <v>-0.08831168831168831</v>
      </c>
      <c r="I43" s="34">
        <v>79</v>
      </c>
      <c r="J43" s="34">
        <v>75</v>
      </c>
      <c r="K43" s="35">
        <f t="shared" si="2"/>
        <v>-0.05063291139240506</v>
      </c>
      <c r="L43" s="14">
        <v>56</v>
      </c>
      <c r="M43" s="14">
        <v>61</v>
      </c>
      <c r="N43" s="13">
        <f t="shared" si="3"/>
        <v>0.08928571428571429</v>
      </c>
      <c r="O43" s="34">
        <v>742</v>
      </c>
      <c r="P43" s="34">
        <v>638</v>
      </c>
      <c r="Q43" s="35">
        <f t="shared" si="4"/>
        <v>-0.14016172506738545</v>
      </c>
    </row>
    <row r="44" spans="1:17" ht="15">
      <c r="A44" s="2">
        <f t="shared" si="6"/>
        <v>39</v>
      </c>
      <c r="B44" s="22" t="s">
        <v>39</v>
      </c>
      <c r="C44" s="34">
        <v>104</v>
      </c>
      <c r="D44" s="34">
        <v>81</v>
      </c>
      <c r="E44" s="35">
        <f t="shared" si="0"/>
        <v>-0.22115384615384615</v>
      </c>
      <c r="F44" s="14">
        <v>188</v>
      </c>
      <c r="G44" s="14">
        <v>154</v>
      </c>
      <c r="H44" s="13">
        <f t="shared" si="1"/>
        <v>-0.18085106382978725</v>
      </c>
      <c r="I44" s="34">
        <v>62</v>
      </c>
      <c r="J44" s="34">
        <v>70</v>
      </c>
      <c r="K44" s="35">
        <f t="shared" si="2"/>
        <v>0.12903225806451613</v>
      </c>
      <c r="L44" s="14">
        <v>28</v>
      </c>
      <c r="M44" s="14">
        <v>21</v>
      </c>
      <c r="N44" s="13">
        <f t="shared" si="3"/>
        <v>-0.25</v>
      </c>
      <c r="O44" s="34">
        <v>399</v>
      </c>
      <c r="P44" s="34">
        <v>346</v>
      </c>
      <c r="Q44" s="35">
        <f t="shared" si="4"/>
        <v>-0.13283208020050125</v>
      </c>
    </row>
    <row r="45" spans="1:17" ht="15">
      <c r="A45" s="2">
        <f t="shared" si="6"/>
        <v>40</v>
      </c>
      <c r="B45" s="22" t="s">
        <v>40</v>
      </c>
      <c r="C45" s="34">
        <v>604</v>
      </c>
      <c r="D45" s="34">
        <v>365</v>
      </c>
      <c r="E45" s="35">
        <f t="shared" si="0"/>
        <v>-0.3956953642384106</v>
      </c>
      <c r="F45" s="14">
        <v>433</v>
      </c>
      <c r="G45" s="14">
        <v>411</v>
      </c>
      <c r="H45" s="13">
        <f t="shared" si="1"/>
        <v>-0.050808314087759814</v>
      </c>
      <c r="I45" s="34">
        <v>129</v>
      </c>
      <c r="J45" s="34">
        <v>121</v>
      </c>
      <c r="K45" s="35">
        <f t="shared" si="2"/>
        <v>-0.06201550387596899</v>
      </c>
      <c r="L45" s="14">
        <v>108</v>
      </c>
      <c r="M45" s="14">
        <v>91</v>
      </c>
      <c r="N45" s="13">
        <f t="shared" si="3"/>
        <v>-0.1574074074074074</v>
      </c>
      <c r="O45" s="34">
        <v>1388</v>
      </c>
      <c r="P45" s="34">
        <v>1064</v>
      </c>
      <c r="Q45" s="35">
        <f t="shared" si="4"/>
        <v>-0.2334293948126801</v>
      </c>
    </row>
    <row r="46" spans="1:17" ht="15">
      <c r="A46" s="2">
        <f t="shared" si="6"/>
        <v>41</v>
      </c>
      <c r="B46" s="22" t="s">
        <v>41</v>
      </c>
      <c r="C46" s="34">
        <v>145</v>
      </c>
      <c r="D46" s="34">
        <v>119</v>
      </c>
      <c r="E46" s="35">
        <f t="shared" si="0"/>
        <v>-0.1793103448275862</v>
      </c>
      <c r="F46" s="14">
        <v>283</v>
      </c>
      <c r="G46" s="14">
        <v>295</v>
      </c>
      <c r="H46" s="13">
        <f t="shared" si="1"/>
        <v>0.04240282685512368</v>
      </c>
      <c r="I46" s="34">
        <v>105</v>
      </c>
      <c r="J46" s="34">
        <v>99</v>
      </c>
      <c r="K46" s="35">
        <f t="shared" si="2"/>
        <v>-0.05714285714285714</v>
      </c>
      <c r="L46" s="14">
        <v>35</v>
      </c>
      <c r="M46" s="14">
        <v>36</v>
      </c>
      <c r="N46" s="13">
        <f t="shared" si="3"/>
        <v>0.02857142857142857</v>
      </c>
      <c r="O46" s="34">
        <v>592</v>
      </c>
      <c r="P46" s="34">
        <v>575</v>
      </c>
      <c r="Q46" s="35">
        <f t="shared" si="4"/>
        <v>-0.028716216216216218</v>
      </c>
    </row>
    <row r="47" spans="1:17" ht="15">
      <c r="A47" s="2">
        <f t="shared" si="6"/>
        <v>42</v>
      </c>
      <c r="B47" s="22" t="s">
        <v>42</v>
      </c>
      <c r="C47" s="34">
        <v>867</v>
      </c>
      <c r="D47" s="34">
        <v>713</v>
      </c>
      <c r="E47" s="35">
        <f t="shared" si="0"/>
        <v>-0.1776239907727797</v>
      </c>
      <c r="F47" s="14">
        <v>1101</v>
      </c>
      <c r="G47" s="14">
        <v>1032</v>
      </c>
      <c r="H47" s="13">
        <f t="shared" si="1"/>
        <v>-0.06267029972752043</v>
      </c>
      <c r="I47" s="34">
        <v>442</v>
      </c>
      <c r="J47" s="34">
        <v>403</v>
      </c>
      <c r="K47" s="35">
        <f t="shared" si="2"/>
        <v>-0.08823529411764706</v>
      </c>
      <c r="L47" s="14">
        <v>249</v>
      </c>
      <c r="M47" s="14">
        <v>225</v>
      </c>
      <c r="N47" s="15">
        <f t="shared" si="3"/>
        <v>-0.0963855421686747</v>
      </c>
      <c r="O47" s="34">
        <v>2824</v>
      </c>
      <c r="P47" s="34">
        <v>2520</v>
      </c>
      <c r="Q47" s="35">
        <f t="shared" si="4"/>
        <v>-0.10764872521246459</v>
      </c>
    </row>
    <row r="48" spans="1:17" ht="15">
      <c r="A48" s="2">
        <f t="shared" si="6"/>
        <v>43</v>
      </c>
      <c r="B48" s="22" t="s">
        <v>43</v>
      </c>
      <c r="C48" s="34">
        <v>194</v>
      </c>
      <c r="D48" s="34">
        <v>186</v>
      </c>
      <c r="E48" s="35">
        <f t="shared" si="0"/>
        <v>-0.041237113402061855</v>
      </c>
      <c r="F48" s="14">
        <v>298</v>
      </c>
      <c r="G48" s="14">
        <v>304</v>
      </c>
      <c r="H48" s="13">
        <f t="shared" si="1"/>
        <v>0.020134228187919462</v>
      </c>
      <c r="I48" s="34">
        <v>90</v>
      </c>
      <c r="J48" s="34">
        <v>112</v>
      </c>
      <c r="K48" s="35">
        <f t="shared" si="2"/>
        <v>0.24444444444444444</v>
      </c>
      <c r="L48" s="14">
        <v>57</v>
      </c>
      <c r="M48" s="14">
        <v>63</v>
      </c>
      <c r="N48" s="15">
        <f t="shared" si="3"/>
        <v>0.10526315789473684</v>
      </c>
      <c r="O48" s="34">
        <v>676</v>
      </c>
      <c r="P48" s="34">
        <v>689</v>
      </c>
      <c r="Q48" s="35">
        <f t="shared" si="4"/>
        <v>0.019230769230769232</v>
      </c>
    </row>
    <row r="49" spans="1:17" ht="15.75">
      <c r="A49" s="4"/>
      <c r="B49" s="25" t="s">
        <v>44</v>
      </c>
      <c r="C49" s="7">
        <f>SUM(C6:C48)</f>
        <v>21538</v>
      </c>
      <c r="D49" s="7">
        <f>SUM(D6:D48)</f>
        <v>17875</v>
      </c>
      <c r="E49" s="16">
        <f t="shared" si="0"/>
        <v>-0.17007150153217568</v>
      </c>
      <c r="F49" s="7">
        <f>SUM(F6:F48)</f>
        <v>24810</v>
      </c>
      <c r="G49" s="7">
        <f>SUM(G6:G48)</f>
        <v>24356</v>
      </c>
      <c r="H49" s="16">
        <f t="shared" si="1"/>
        <v>-0.01829907295445385</v>
      </c>
      <c r="I49" s="7">
        <f>SUM(I6:I48)</f>
        <v>10494</v>
      </c>
      <c r="J49" s="7">
        <f>SUM(J6:J48)</f>
        <v>10960</v>
      </c>
      <c r="K49" s="16">
        <f t="shared" si="2"/>
        <v>0.04440632742519535</v>
      </c>
      <c r="L49" s="7">
        <f>SUM(L6:L48)</f>
        <v>6002</v>
      </c>
      <c r="M49" s="7">
        <f>SUM(M6:M48)</f>
        <v>6289</v>
      </c>
      <c r="N49" s="17">
        <f t="shared" si="3"/>
        <v>0.04781739420193269</v>
      </c>
      <c r="O49" s="7">
        <f>SUM(O6:O48)</f>
        <v>66585</v>
      </c>
      <c r="P49" s="7">
        <f>SUM(P6:P48)</f>
        <v>62962</v>
      </c>
      <c r="Q49" s="16">
        <f t="shared" si="4"/>
        <v>-0.0544116542764887</v>
      </c>
    </row>
    <row r="50" spans="1:17" ht="15">
      <c r="A50" s="5"/>
      <c r="B50" s="26" t="s">
        <v>53</v>
      </c>
      <c r="C50" s="18">
        <v>7764</v>
      </c>
      <c r="D50" s="18">
        <v>6748</v>
      </c>
      <c r="E50" s="19">
        <f t="shared" si="0"/>
        <v>-0.13086038124678</v>
      </c>
      <c r="F50" s="18">
        <v>4028</v>
      </c>
      <c r="G50" s="18">
        <v>4121</v>
      </c>
      <c r="H50" s="19">
        <f t="shared" si="1"/>
        <v>0.023088381330685203</v>
      </c>
      <c r="I50" s="18">
        <v>3404</v>
      </c>
      <c r="J50" s="18">
        <v>3534</v>
      </c>
      <c r="K50" s="19">
        <f t="shared" si="2"/>
        <v>0.038190364277320796</v>
      </c>
      <c r="L50" s="18">
        <v>2012</v>
      </c>
      <c r="M50" s="18">
        <v>2012</v>
      </c>
      <c r="N50" s="19">
        <f t="shared" si="3"/>
        <v>0</v>
      </c>
      <c r="O50" s="18">
        <v>18546</v>
      </c>
      <c r="P50" s="18">
        <v>17610</v>
      </c>
      <c r="Q50" s="19">
        <f t="shared" si="4"/>
        <v>-0.050469103849886766</v>
      </c>
    </row>
    <row r="51" spans="1:17" s="1" customFormat="1" ht="15">
      <c r="A51" s="6">
        <v>1</v>
      </c>
      <c r="B51" s="22" t="s">
        <v>54</v>
      </c>
      <c r="C51" s="34">
        <v>5189</v>
      </c>
      <c r="D51" s="34">
        <v>5446</v>
      </c>
      <c r="E51" s="35">
        <f t="shared" si="0"/>
        <v>0.04952784736943534</v>
      </c>
      <c r="F51" s="14">
        <v>10278</v>
      </c>
      <c r="G51" s="14">
        <v>11185</v>
      </c>
      <c r="H51" s="15">
        <f t="shared" si="1"/>
        <v>0.08824674061101381</v>
      </c>
      <c r="I51" s="34">
        <v>6557</v>
      </c>
      <c r="J51" s="34">
        <v>5061</v>
      </c>
      <c r="K51" s="35">
        <f t="shared" si="2"/>
        <v>-0.22815311880433126</v>
      </c>
      <c r="L51" s="14">
        <v>2959</v>
      </c>
      <c r="M51" s="14">
        <v>1549</v>
      </c>
      <c r="N51" s="15">
        <f t="shared" si="3"/>
        <v>-0.4765123352483947</v>
      </c>
      <c r="O51" s="34">
        <v>26222</v>
      </c>
      <c r="P51" s="34">
        <v>24342</v>
      </c>
      <c r="Q51" s="35">
        <f t="shared" si="4"/>
        <v>-0.07169552284341393</v>
      </c>
    </row>
    <row r="52" spans="1:17" ht="15">
      <c r="A52" s="6">
        <v>2</v>
      </c>
      <c r="B52" s="22" t="s">
        <v>45</v>
      </c>
      <c r="C52" s="34">
        <v>11408</v>
      </c>
      <c r="D52" s="34">
        <v>8173</v>
      </c>
      <c r="E52" s="35">
        <f t="shared" si="0"/>
        <v>-0.28357293127629735</v>
      </c>
      <c r="F52" s="14">
        <v>1386</v>
      </c>
      <c r="G52" s="14">
        <v>376</v>
      </c>
      <c r="H52" s="15">
        <f t="shared" si="1"/>
        <v>-0.7287157287157288</v>
      </c>
      <c r="I52" s="34">
        <v>309</v>
      </c>
      <c r="J52" s="34">
        <v>2600</v>
      </c>
      <c r="K52" s="35">
        <f t="shared" si="2"/>
        <v>7.414239482200648</v>
      </c>
      <c r="L52" s="14">
        <v>37</v>
      </c>
      <c r="M52" s="14">
        <v>1279</v>
      </c>
      <c r="N52" s="15">
        <f t="shared" si="3"/>
        <v>33.567567567567565</v>
      </c>
      <c r="O52" s="34">
        <v>14070</v>
      </c>
      <c r="P52" s="34">
        <v>13327</v>
      </c>
      <c r="Q52" s="35">
        <f t="shared" si="4"/>
        <v>-0.05280739161336176</v>
      </c>
    </row>
    <row r="53" spans="1:17" ht="15">
      <c r="A53" s="6">
        <v>3</v>
      </c>
      <c r="B53" s="22" t="s">
        <v>46</v>
      </c>
      <c r="C53" s="34">
        <v>5881</v>
      </c>
      <c r="D53" s="34">
        <v>6507</v>
      </c>
      <c r="E53" s="35">
        <f t="shared" si="0"/>
        <v>0.10644448223091312</v>
      </c>
      <c r="F53" s="14">
        <v>470</v>
      </c>
      <c r="G53" s="14">
        <v>459</v>
      </c>
      <c r="H53" s="15">
        <f t="shared" si="1"/>
        <v>-0.023404255319148935</v>
      </c>
      <c r="I53" s="34">
        <v>3358</v>
      </c>
      <c r="J53" s="34">
        <v>2916</v>
      </c>
      <c r="K53" s="35">
        <f t="shared" si="2"/>
        <v>-0.13162596783799882</v>
      </c>
      <c r="L53" s="14">
        <v>1317</v>
      </c>
      <c r="M53" s="14">
        <v>1366</v>
      </c>
      <c r="N53" s="15">
        <f t="shared" si="3"/>
        <v>0.03720577069096431</v>
      </c>
      <c r="O53" s="34">
        <v>12098</v>
      </c>
      <c r="P53" s="34">
        <v>12370</v>
      </c>
      <c r="Q53" s="35">
        <f t="shared" si="4"/>
        <v>0.022483055050421558</v>
      </c>
    </row>
    <row r="54" spans="1:17" ht="16.5">
      <c r="A54" s="51" t="s">
        <v>47</v>
      </c>
      <c r="B54" s="51"/>
      <c r="C54" s="36">
        <f>SUM(C51:C53)</f>
        <v>22478</v>
      </c>
      <c r="D54" s="36">
        <f>SUM(D51:D53)</f>
        <v>20126</v>
      </c>
      <c r="E54" s="37">
        <f t="shared" si="0"/>
        <v>-0.1046356437405463</v>
      </c>
      <c r="F54" s="36">
        <f>SUM(F51:F53)</f>
        <v>12134</v>
      </c>
      <c r="G54" s="36">
        <f>SUM(G51:G53)</f>
        <v>12020</v>
      </c>
      <c r="H54" s="37">
        <f t="shared" si="1"/>
        <v>-0.009395088181968023</v>
      </c>
      <c r="I54" s="36">
        <f>SUM(I51:I53)</f>
        <v>10224</v>
      </c>
      <c r="J54" s="36">
        <f>SUM(J51:J53)</f>
        <v>10577</v>
      </c>
      <c r="K54" s="37">
        <f t="shared" si="2"/>
        <v>0.03452660406885759</v>
      </c>
      <c r="L54" s="36">
        <f>SUM(L51:L53)</f>
        <v>4313</v>
      </c>
      <c r="M54" s="36">
        <f>SUM(M51:M53)</f>
        <v>4194</v>
      </c>
      <c r="N54" s="37">
        <f t="shared" si="3"/>
        <v>-0.027591003941571993</v>
      </c>
      <c r="O54" s="36">
        <f>SUM(O51:O53)</f>
        <v>52390</v>
      </c>
      <c r="P54" s="36">
        <f>SUM(P51:P53)</f>
        <v>50039</v>
      </c>
      <c r="Q54" s="37">
        <f t="shared" si="4"/>
        <v>-0.04487497614048482</v>
      </c>
    </row>
    <row r="55" spans="1:17" ht="18">
      <c r="A55" s="52" t="s">
        <v>60</v>
      </c>
      <c r="B55" s="52"/>
      <c r="C55" s="21">
        <f>C49+C50+C54</f>
        <v>51780</v>
      </c>
      <c r="D55" s="21">
        <f>D49+D50+D54</f>
        <v>44749</v>
      </c>
      <c r="E55" s="20">
        <f t="shared" si="0"/>
        <v>-0.13578601776747778</v>
      </c>
      <c r="F55" s="21">
        <f>F49+F50+F54</f>
        <v>40972</v>
      </c>
      <c r="G55" s="21">
        <f>G49+G50+G54</f>
        <v>40497</v>
      </c>
      <c r="H55" s="20">
        <f t="shared" si="1"/>
        <v>-0.011593283217807284</v>
      </c>
      <c r="I55" s="21">
        <f>I49+I50+I54</f>
        <v>24122</v>
      </c>
      <c r="J55" s="21">
        <f>J49+J50+J54</f>
        <v>25071</v>
      </c>
      <c r="K55" s="20">
        <f t="shared" si="2"/>
        <v>0.039341679794378574</v>
      </c>
      <c r="L55" s="21">
        <f>L49+L50+L54</f>
        <v>12327</v>
      </c>
      <c r="M55" s="21">
        <f>M49+M50+M54</f>
        <v>12495</v>
      </c>
      <c r="N55" s="20">
        <f t="shared" si="3"/>
        <v>0.013628620102214651</v>
      </c>
      <c r="O55" s="21">
        <f>O49+O50+O54</f>
        <v>137521</v>
      </c>
      <c r="P55" s="21">
        <f>P49+P50+P54</f>
        <v>130611</v>
      </c>
      <c r="Q55" s="20">
        <f t="shared" si="4"/>
        <v>-0.05024687138691545</v>
      </c>
    </row>
  </sheetData>
  <sheetProtection/>
  <mergeCells count="5">
    <mergeCell ref="A3:A5"/>
    <mergeCell ref="B3:B5"/>
    <mergeCell ref="A54:B54"/>
    <mergeCell ref="A55:B55"/>
    <mergeCell ref="A1:Q2"/>
  </mergeCells>
  <printOptions horizontalCentered="1"/>
  <pageMargins left="0.7874015748031497" right="0.7874015748031497" top="0.4724409448818898" bottom="0.4724409448818898" header="0.5118110236220472" footer="0.5118110236220472"/>
  <pageSetup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2017-12-01T15:21:18Z</cp:lastPrinted>
  <dcterms:created xsi:type="dcterms:W3CDTF">2009-04-14T07:36:12Z</dcterms:created>
  <dcterms:modified xsi:type="dcterms:W3CDTF">2017-12-01T15:26:46Z</dcterms:modified>
  <cp:category/>
  <cp:version/>
  <cp:contentType/>
  <cp:contentStatus/>
</cp:coreProperties>
</file>